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480" yWindow="60" windowWidth="10380" windowHeight="6030"/>
  </bookViews>
  <sheets>
    <sheet name="9 A" sheetId="6" r:id="rId1"/>
    <sheet name="Hoja7" sheetId="12" r:id="rId2"/>
  </sheets>
  <calcPr calcId="152511"/>
</workbook>
</file>

<file path=xl/calcChain.xml><?xml version="1.0" encoding="utf-8"?>
<calcChain xmlns="http://schemas.openxmlformats.org/spreadsheetml/2006/main">
  <c r="W55" i="6" l="1"/>
  <c r="X55" i="6" s="1"/>
  <c r="P55" i="6"/>
  <c r="Q55" i="6" s="1"/>
  <c r="I55" i="6"/>
  <c r="J55" i="6" s="1"/>
  <c r="Z55" i="6" s="1"/>
  <c r="AA55" i="6" s="1"/>
  <c r="W54" i="6"/>
  <c r="X54" i="6" s="1"/>
  <c r="P54" i="6"/>
  <c r="Q54" i="6" s="1"/>
  <c r="I54" i="6"/>
  <c r="J54" i="6" s="1"/>
  <c r="W53" i="6"/>
  <c r="X53" i="6" s="1"/>
  <c r="P53" i="6"/>
  <c r="Q53" i="6" s="1"/>
  <c r="I53" i="6"/>
  <c r="J53" i="6" s="1"/>
  <c r="X52" i="6"/>
  <c r="W52" i="6"/>
  <c r="Q52" i="6"/>
  <c r="P52" i="6"/>
  <c r="J52" i="6"/>
  <c r="Z52" i="6" s="1"/>
  <c r="AA52" i="6" s="1"/>
  <c r="I52" i="6"/>
  <c r="W51" i="6"/>
  <c r="X51" i="6" s="1"/>
  <c r="P51" i="6"/>
  <c r="Q51" i="6" s="1"/>
  <c r="I51" i="6"/>
  <c r="J51" i="6" s="1"/>
  <c r="Z51" i="6" s="1"/>
  <c r="AA51" i="6" s="1"/>
  <c r="W50" i="6"/>
  <c r="X50" i="6" s="1"/>
  <c r="P50" i="6"/>
  <c r="Q50" i="6" s="1"/>
  <c r="I50" i="6"/>
  <c r="J50" i="6" s="1"/>
  <c r="W49" i="6"/>
  <c r="X49" i="6" s="1"/>
  <c r="P49" i="6"/>
  <c r="Q49" i="6" s="1"/>
  <c r="I49" i="6"/>
  <c r="J49" i="6" s="1"/>
  <c r="X48" i="6"/>
  <c r="W48" i="6"/>
  <c r="Q48" i="6"/>
  <c r="P48" i="6"/>
  <c r="I48" i="6"/>
  <c r="J48" i="6" s="1"/>
  <c r="Z48" i="6" s="1"/>
  <c r="AA48" i="6" s="1"/>
  <c r="W47" i="6"/>
  <c r="X47" i="6" s="1"/>
  <c r="P47" i="6"/>
  <c r="Q47" i="6" s="1"/>
  <c r="I47" i="6"/>
  <c r="J47" i="6" s="1"/>
  <c r="W46" i="6"/>
  <c r="X46" i="6" s="1"/>
  <c r="P46" i="6"/>
  <c r="Q46" i="6" s="1"/>
  <c r="I46" i="6"/>
  <c r="J46" i="6" s="1"/>
  <c r="W45" i="6"/>
  <c r="X45" i="6" s="1"/>
  <c r="P45" i="6"/>
  <c r="Q45" i="6" s="1"/>
  <c r="I45" i="6"/>
  <c r="J45" i="6" s="1"/>
  <c r="X44" i="6"/>
  <c r="W44" i="6"/>
  <c r="Q44" i="6"/>
  <c r="P44" i="6"/>
  <c r="J44" i="6"/>
  <c r="Z44" i="6" s="1"/>
  <c r="AA44" i="6" s="1"/>
  <c r="I44" i="6"/>
  <c r="W43" i="6"/>
  <c r="X43" i="6" s="1"/>
  <c r="P43" i="6"/>
  <c r="Q43" i="6" s="1"/>
  <c r="I43" i="6"/>
  <c r="J43" i="6" s="1"/>
  <c r="W42" i="6"/>
  <c r="X42" i="6" s="1"/>
  <c r="P42" i="6"/>
  <c r="Q42" i="6" s="1"/>
  <c r="I42" i="6"/>
  <c r="J42" i="6" s="1"/>
  <c r="Z42" i="6" s="1"/>
  <c r="AA42" i="6" s="1"/>
  <c r="W41" i="6"/>
  <c r="X41" i="6" s="1"/>
  <c r="P41" i="6"/>
  <c r="Q41" i="6" s="1"/>
  <c r="I41" i="6"/>
  <c r="J41" i="6" s="1"/>
  <c r="W40" i="6"/>
  <c r="X40" i="6" s="1"/>
  <c r="P40" i="6"/>
  <c r="Q40" i="6" s="1"/>
  <c r="I40" i="6"/>
  <c r="J40" i="6" s="1"/>
  <c r="W39" i="6"/>
  <c r="X39" i="6" s="1"/>
  <c r="P39" i="6"/>
  <c r="Q39" i="6" s="1"/>
  <c r="I39" i="6"/>
  <c r="J39" i="6" s="1"/>
  <c r="W38" i="6"/>
  <c r="X38" i="6" s="1"/>
  <c r="P38" i="6"/>
  <c r="Q38" i="6" s="1"/>
  <c r="I38" i="6"/>
  <c r="J38" i="6" s="1"/>
  <c r="W37" i="6"/>
  <c r="X37" i="6" s="1"/>
  <c r="P37" i="6"/>
  <c r="Q37" i="6" s="1"/>
  <c r="I37" i="6"/>
  <c r="J37" i="6" s="1"/>
  <c r="W36" i="6"/>
  <c r="X36" i="6" s="1"/>
  <c r="P36" i="6"/>
  <c r="Q36" i="6" s="1"/>
  <c r="I36" i="6"/>
  <c r="J36" i="6" s="1"/>
  <c r="W33" i="6"/>
  <c r="X33" i="6" s="1"/>
  <c r="P33" i="6"/>
  <c r="Q33" i="6" s="1"/>
  <c r="I33" i="6"/>
  <c r="J33" i="6" s="1"/>
  <c r="W32" i="6"/>
  <c r="X32" i="6" s="1"/>
  <c r="P32" i="6"/>
  <c r="Q32" i="6" s="1"/>
  <c r="I32" i="6"/>
  <c r="J32" i="6" s="1"/>
  <c r="W31" i="6"/>
  <c r="X31" i="6" s="1"/>
  <c r="P31" i="6"/>
  <c r="Q31" i="6" s="1"/>
  <c r="I31" i="6"/>
  <c r="J31" i="6" s="1"/>
  <c r="W30" i="6"/>
  <c r="X30" i="6" s="1"/>
  <c r="P30" i="6"/>
  <c r="Q30" i="6" s="1"/>
  <c r="I30" i="6"/>
  <c r="J30" i="6" s="1"/>
  <c r="W29" i="6"/>
  <c r="X29" i="6" s="1"/>
  <c r="P29" i="6"/>
  <c r="Q29" i="6" s="1"/>
  <c r="I29" i="6"/>
  <c r="J29" i="6" s="1"/>
  <c r="W28" i="6"/>
  <c r="X28" i="6" s="1"/>
  <c r="P28" i="6"/>
  <c r="Q28" i="6" s="1"/>
  <c r="I28" i="6"/>
  <c r="J28" i="6" s="1"/>
  <c r="W27" i="6"/>
  <c r="X27" i="6" s="1"/>
  <c r="P27" i="6"/>
  <c r="Q27" i="6" s="1"/>
  <c r="I27" i="6"/>
  <c r="J27" i="6" s="1"/>
  <c r="Z27" i="6" s="1"/>
  <c r="AA27" i="6" s="1"/>
  <c r="W26" i="6"/>
  <c r="X26" i="6" s="1"/>
  <c r="P26" i="6"/>
  <c r="Q26" i="6" s="1"/>
  <c r="I26" i="6"/>
  <c r="J26" i="6" s="1"/>
  <c r="W25" i="6"/>
  <c r="X25" i="6" s="1"/>
  <c r="P25" i="6"/>
  <c r="Q25" i="6" s="1"/>
  <c r="J25" i="6"/>
  <c r="I25" i="6"/>
  <c r="W24" i="6"/>
  <c r="X24" i="6" s="1"/>
  <c r="P24" i="6"/>
  <c r="Q24" i="6" s="1"/>
  <c r="I24" i="6"/>
  <c r="J24" i="6" s="1"/>
  <c r="W23" i="6"/>
  <c r="X23" i="6" s="1"/>
  <c r="P23" i="6"/>
  <c r="Q23" i="6" s="1"/>
  <c r="I23" i="6"/>
  <c r="J23" i="6" s="1"/>
  <c r="W22" i="6"/>
  <c r="X22" i="6" s="1"/>
  <c r="P22" i="6"/>
  <c r="Q22" i="6" s="1"/>
  <c r="I22" i="6"/>
  <c r="J22" i="6" s="1"/>
  <c r="W21" i="6"/>
  <c r="X21" i="6" s="1"/>
  <c r="P21" i="6"/>
  <c r="Q21" i="6" s="1"/>
  <c r="I21" i="6"/>
  <c r="J21" i="6" s="1"/>
  <c r="W20" i="6"/>
  <c r="X20" i="6" s="1"/>
  <c r="P20" i="6"/>
  <c r="Q20" i="6" s="1"/>
  <c r="I20" i="6"/>
  <c r="J20" i="6" s="1"/>
  <c r="W19" i="6"/>
  <c r="X19" i="6" s="1"/>
  <c r="Q19" i="6"/>
  <c r="P19" i="6"/>
  <c r="I19" i="6"/>
  <c r="J19" i="6" s="1"/>
  <c r="W18" i="6"/>
  <c r="X18" i="6" s="1"/>
  <c r="P18" i="6"/>
  <c r="Q18" i="6" s="1"/>
  <c r="I18" i="6"/>
  <c r="J18" i="6" s="1"/>
  <c r="W17" i="6"/>
  <c r="X17" i="6" s="1"/>
  <c r="P17" i="6"/>
  <c r="Q17" i="6" s="1"/>
  <c r="I17" i="6"/>
  <c r="J17" i="6" s="1"/>
  <c r="W16" i="6"/>
  <c r="X16" i="6" s="1"/>
  <c r="P16" i="6"/>
  <c r="Q16" i="6" s="1"/>
  <c r="I16" i="6"/>
  <c r="J16" i="6" s="1"/>
  <c r="W15" i="6"/>
  <c r="X15" i="6" s="1"/>
  <c r="P15" i="6"/>
  <c r="Q15" i="6" s="1"/>
  <c r="I15" i="6"/>
  <c r="J15" i="6" s="1"/>
  <c r="W14" i="6"/>
  <c r="X14" i="6" s="1"/>
  <c r="P14" i="6"/>
  <c r="Q14" i="6" s="1"/>
  <c r="J14" i="6"/>
  <c r="I14" i="6"/>
  <c r="W13" i="6"/>
  <c r="X13" i="6" s="1"/>
  <c r="P13" i="6"/>
  <c r="Q13" i="6" s="1"/>
  <c r="I13" i="6"/>
  <c r="J13" i="6" s="1"/>
  <c r="W12" i="6"/>
  <c r="X12" i="6" s="1"/>
  <c r="P12" i="6"/>
  <c r="Q12" i="6" s="1"/>
  <c r="I12" i="6"/>
  <c r="J12" i="6" s="1"/>
  <c r="Z12" i="6" s="1"/>
  <c r="AA12" i="6" s="1"/>
  <c r="W11" i="6"/>
  <c r="X11" i="6" s="1"/>
  <c r="P11" i="6"/>
  <c r="Q11" i="6" s="1"/>
  <c r="I11" i="6"/>
  <c r="J11" i="6" s="1"/>
  <c r="W10" i="6"/>
  <c r="X10" i="6" s="1"/>
  <c r="P10" i="6"/>
  <c r="Q10" i="6" s="1"/>
  <c r="I10" i="6"/>
  <c r="J10" i="6" s="1"/>
  <c r="W9" i="6"/>
  <c r="X9" i="6" s="1"/>
  <c r="Q9" i="6"/>
  <c r="P9" i="6"/>
  <c r="I9" i="6"/>
  <c r="J9" i="6" s="1"/>
  <c r="Z37" i="6" l="1"/>
  <c r="AA37" i="6" s="1"/>
  <c r="AE37" i="6" s="1"/>
  <c r="Z46" i="6"/>
  <c r="AA46" i="6" s="1"/>
  <c r="Z54" i="6"/>
  <c r="AA54" i="6" s="1"/>
  <c r="AG54" i="6" s="1"/>
  <c r="Z50" i="6"/>
  <c r="AA50" i="6" s="1"/>
  <c r="Z11" i="6"/>
  <c r="AA11" i="6" s="1"/>
  <c r="AE11" i="6" s="1"/>
  <c r="Z15" i="6"/>
  <c r="AA15" i="6" s="1"/>
  <c r="AC15" i="6" s="1"/>
  <c r="Z17" i="6"/>
  <c r="AA17" i="6" s="1"/>
  <c r="AE17" i="6" s="1"/>
  <c r="Z21" i="6"/>
  <c r="AA21" i="6" s="1"/>
  <c r="AE21" i="6" s="1"/>
  <c r="Z23" i="6"/>
  <c r="AA23" i="6" s="1"/>
  <c r="AC23" i="6" s="1"/>
  <c r="Z26" i="6"/>
  <c r="AA26" i="6" s="1"/>
  <c r="AG26" i="6" s="1"/>
  <c r="Z30" i="6"/>
  <c r="AA30" i="6" s="1"/>
  <c r="AD30" i="6" s="1"/>
  <c r="Z32" i="6"/>
  <c r="AA32" i="6" s="1"/>
  <c r="AD32" i="6" s="1"/>
  <c r="Z36" i="6"/>
  <c r="AA36" i="6" s="1"/>
  <c r="AD36" i="6" s="1"/>
  <c r="Z41" i="6"/>
  <c r="AA41" i="6" s="1"/>
  <c r="Z45" i="6"/>
  <c r="AA45" i="6" s="1"/>
  <c r="AC45" i="6" s="1"/>
  <c r="Z49" i="6"/>
  <c r="AA49" i="6" s="1"/>
  <c r="Z53" i="6"/>
  <c r="AA53" i="6" s="1"/>
  <c r="AC53" i="6" s="1"/>
  <c r="AE15" i="6"/>
  <c r="AG44" i="6"/>
  <c r="AD44" i="6"/>
  <c r="AB44" i="6"/>
  <c r="AE44" i="6"/>
  <c r="AC44" i="6"/>
  <c r="AG48" i="6"/>
  <c r="AD48" i="6"/>
  <c r="AB48" i="6"/>
  <c r="AE48" i="6"/>
  <c r="AC48" i="6"/>
  <c r="AE51" i="6"/>
  <c r="AC51" i="6"/>
  <c r="AG51" i="6"/>
  <c r="AD51" i="6"/>
  <c r="AB51" i="6"/>
  <c r="AG52" i="6"/>
  <c r="AD52" i="6"/>
  <c r="AB52" i="6"/>
  <c r="AE52" i="6"/>
  <c r="AC52" i="6"/>
  <c r="AE55" i="6"/>
  <c r="AC55" i="6"/>
  <c r="AG55" i="6"/>
  <c r="AD55" i="6"/>
  <c r="AB55" i="6"/>
  <c r="Z9" i="6"/>
  <c r="AA9" i="6" s="1"/>
  <c r="Z10" i="6"/>
  <c r="AA10" i="6" s="1"/>
  <c r="Z13" i="6"/>
  <c r="AA13" i="6" s="1"/>
  <c r="Z14" i="6"/>
  <c r="AA14" i="6" s="1"/>
  <c r="Z16" i="6"/>
  <c r="AA16" i="6" s="1"/>
  <c r="Z18" i="6"/>
  <c r="AA18" i="6" s="1"/>
  <c r="Z19" i="6"/>
  <c r="AA19" i="6" s="1"/>
  <c r="Z20" i="6"/>
  <c r="AA20" i="6" s="1"/>
  <c r="Z22" i="6"/>
  <c r="AA22" i="6" s="1"/>
  <c r="Z24" i="6"/>
  <c r="AA24" i="6" s="1"/>
  <c r="Z25" i="6"/>
  <c r="AA25" i="6" s="1"/>
  <c r="Z28" i="6"/>
  <c r="AA28" i="6" s="1"/>
  <c r="Z29" i="6"/>
  <c r="AA29" i="6" s="1"/>
  <c r="Z31" i="6"/>
  <c r="AA31" i="6" s="1"/>
  <c r="Z33" i="6"/>
  <c r="AA33" i="6" s="1"/>
  <c r="Z38" i="6"/>
  <c r="AA38" i="6" s="1"/>
  <c r="Z39" i="6"/>
  <c r="AA39" i="6" s="1"/>
  <c r="Z40" i="6"/>
  <c r="AA40" i="6" s="1"/>
  <c r="Z43" i="6"/>
  <c r="AA43" i="6" s="1"/>
  <c r="Z47" i="6"/>
  <c r="AA47" i="6" s="1"/>
  <c r="AC11" i="6"/>
  <c r="AD11" i="6"/>
  <c r="AG12" i="6"/>
  <c r="AD12" i="6"/>
  <c r="AB12" i="6"/>
  <c r="AE12" i="6"/>
  <c r="AC12" i="6"/>
  <c r="AC17" i="6"/>
  <c r="AD17" i="6"/>
  <c r="AC21" i="6"/>
  <c r="AD21" i="6"/>
  <c r="AE23" i="6"/>
  <c r="AG23" i="6"/>
  <c r="AB23" i="6"/>
  <c r="AD26" i="6"/>
  <c r="AE26" i="6"/>
  <c r="AE27" i="6"/>
  <c r="AC27" i="6"/>
  <c r="AG27" i="6"/>
  <c r="AD27" i="6"/>
  <c r="AB27" i="6"/>
  <c r="AG30" i="6"/>
  <c r="AB30" i="6"/>
  <c r="AC30" i="6"/>
  <c r="AG32" i="6"/>
  <c r="AB32" i="6"/>
  <c r="AC32" i="6"/>
  <c r="AG36" i="6"/>
  <c r="AB36" i="6"/>
  <c r="AC36" i="6"/>
  <c r="AC37" i="6"/>
  <c r="AD37" i="6"/>
  <c r="AE41" i="6"/>
  <c r="AC41" i="6"/>
  <c r="AG41" i="6"/>
  <c r="AD41" i="6"/>
  <c r="AB41" i="6"/>
  <c r="AG42" i="6"/>
  <c r="AD42" i="6"/>
  <c r="AB42" i="6"/>
  <c r="AE42" i="6"/>
  <c r="AC42" i="6"/>
  <c r="AE45" i="6"/>
  <c r="AG45" i="6"/>
  <c r="AB45" i="6"/>
  <c r="AG46" i="6"/>
  <c r="AD46" i="6"/>
  <c r="AB46" i="6"/>
  <c r="AE46" i="6"/>
  <c r="AC46" i="6"/>
  <c r="AE49" i="6"/>
  <c r="AC49" i="6"/>
  <c r="AG49" i="6"/>
  <c r="AD49" i="6"/>
  <c r="AB49" i="6"/>
  <c r="AG50" i="6"/>
  <c r="AD50" i="6"/>
  <c r="AB50" i="6"/>
  <c r="AE50" i="6"/>
  <c r="AC50" i="6"/>
  <c r="AE53" i="6"/>
  <c r="AG53" i="6"/>
  <c r="AB53" i="6"/>
  <c r="AD54" i="6"/>
  <c r="AE54" i="6"/>
  <c r="AC54" i="6" l="1"/>
  <c r="AB54" i="6"/>
  <c r="AD53" i="6"/>
  <c r="AD45" i="6"/>
  <c r="AB37" i="6"/>
  <c r="AG37" i="6"/>
  <c r="AE36" i="6"/>
  <c r="AE30" i="6"/>
  <c r="AD23" i="6"/>
  <c r="AB17" i="6"/>
  <c r="AG17" i="6"/>
  <c r="AB11" i="6"/>
  <c r="AG11" i="6"/>
  <c r="AB15" i="6"/>
  <c r="AG15" i="6"/>
  <c r="AE32" i="6"/>
  <c r="AC26" i="6"/>
  <c r="AB26" i="6"/>
  <c r="AB21" i="6"/>
  <c r="AG21" i="6"/>
  <c r="AD15" i="6"/>
  <c r="AE43" i="6"/>
  <c r="AC43" i="6"/>
  <c r="AG43" i="6"/>
  <c r="AD43" i="6"/>
  <c r="AB43" i="6"/>
  <c r="AE39" i="6"/>
  <c r="AC39" i="6"/>
  <c r="AG39" i="6"/>
  <c r="AD39" i="6"/>
  <c r="AB39" i="6"/>
  <c r="AE33" i="6"/>
  <c r="AC33" i="6"/>
  <c r="AG33" i="6"/>
  <c r="AD33" i="6"/>
  <c r="AB33" i="6"/>
  <c r="AE29" i="6"/>
  <c r="AC29" i="6"/>
  <c r="AG29" i="6"/>
  <c r="AD29" i="6"/>
  <c r="AB29" i="6"/>
  <c r="AE25" i="6"/>
  <c r="AC25" i="6"/>
  <c r="AG25" i="6"/>
  <c r="AD25" i="6"/>
  <c r="AB25" i="6"/>
  <c r="AG22" i="6"/>
  <c r="AD22" i="6"/>
  <c r="AB22" i="6"/>
  <c r="AE22" i="6"/>
  <c r="AC22" i="6"/>
  <c r="AE19" i="6"/>
  <c r="AC19" i="6"/>
  <c r="AG19" i="6"/>
  <c r="AD19" i="6"/>
  <c r="AB19" i="6"/>
  <c r="AG16" i="6"/>
  <c r="AD16" i="6"/>
  <c r="AB16" i="6"/>
  <c r="AE16" i="6"/>
  <c r="AC16" i="6"/>
  <c r="AE13" i="6"/>
  <c r="AC13" i="6"/>
  <c r="AG13" i="6"/>
  <c r="AD13" i="6"/>
  <c r="AB13" i="6"/>
  <c r="AE9" i="6"/>
  <c r="AC9" i="6"/>
  <c r="AG9" i="6"/>
  <c r="AD9" i="6"/>
  <c r="AB9" i="6"/>
  <c r="AE47" i="6"/>
  <c r="AC47" i="6"/>
  <c r="AG47" i="6"/>
  <c r="AD47" i="6"/>
  <c r="AB47" i="6"/>
  <c r="AG40" i="6"/>
  <c r="AD40" i="6"/>
  <c r="AB40" i="6"/>
  <c r="AE40" i="6"/>
  <c r="AC40" i="6"/>
  <c r="AG38" i="6"/>
  <c r="AD38" i="6"/>
  <c r="AB38" i="6"/>
  <c r="AE38" i="6"/>
  <c r="AC38" i="6"/>
  <c r="AE31" i="6"/>
  <c r="AC31" i="6"/>
  <c r="AG31" i="6"/>
  <c r="AD31" i="6"/>
  <c r="AB31" i="6"/>
  <c r="AG28" i="6"/>
  <c r="AD28" i="6"/>
  <c r="AB28" i="6"/>
  <c r="AE28" i="6"/>
  <c r="AC28" i="6"/>
  <c r="AG24" i="6"/>
  <c r="AD24" i="6"/>
  <c r="AB24" i="6"/>
  <c r="AE24" i="6"/>
  <c r="AC24" i="6"/>
  <c r="AG20" i="6"/>
  <c r="AD20" i="6"/>
  <c r="AB20" i="6"/>
  <c r="AE20" i="6"/>
  <c r="AC20" i="6"/>
  <c r="AG18" i="6"/>
  <c r="AD18" i="6"/>
  <c r="AB18" i="6"/>
  <c r="AE18" i="6"/>
  <c r="AC18" i="6"/>
  <c r="AG14" i="6"/>
  <c r="AD14" i="6"/>
  <c r="AB14" i="6"/>
  <c r="AE14" i="6"/>
  <c r="AC14" i="6"/>
  <c r="AG10" i="6"/>
  <c r="AD10" i="6"/>
  <c r="AB10" i="6"/>
  <c r="AE10" i="6"/>
  <c r="AC10" i="6"/>
</calcChain>
</file>

<file path=xl/sharedStrings.xml><?xml version="1.0" encoding="utf-8"?>
<sst xmlns="http://schemas.openxmlformats.org/spreadsheetml/2006/main" count="137" uniqueCount="91">
  <si>
    <t>N.-</t>
  </si>
  <si>
    <t>N.</t>
  </si>
  <si>
    <t xml:space="preserve"> NOMBRES</t>
  </si>
  <si>
    <t>con tinta negra, no borrones, no enmiendas, no sobre tinta blanca</t>
  </si>
  <si>
    <t>SUMA</t>
  </si>
  <si>
    <t>FIRMA:…………………..</t>
  </si>
  <si>
    <t>Sr. Profesor, al consignar sus calificaciones dígnese hacerlo</t>
  </si>
  <si>
    <t>OBSERVACIONES</t>
  </si>
  <si>
    <t>TRABAJOS ACADEMICOS</t>
  </si>
  <si>
    <t>ACTIVIDADES INDIVIDUALES</t>
  </si>
  <si>
    <t>ACTIVIDADES GRUPALES</t>
  </si>
  <si>
    <t>LECCIONES</t>
  </si>
  <si>
    <t>EVALUACIÓN</t>
  </si>
  <si>
    <t>PRIMER PARCIAL (26%)</t>
  </si>
  <si>
    <t>EXAMEN QUIMESTRAL(20%)</t>
  </si>
  <si>
    <t>NOTA PRIMER QUIMESTRE</t>
  </si>
  <si>
    <t>Escala cualitativa</t>
  </si>
  <si>
    <t>Domina los aprendizajes requeridos</t>
  </si>
  <si>
    <t>Alcanza los aprendizajes requeridos</t>
  </si>
  <si>
    <t>Está próximo a alcanzar los aprendizajes requeridos</t>
  </si>
  <si>
    <t>No alcanza los aprendizajes requeridos</t>
  </si>
  <si>
    <t>Escala Cuantitativa</t>
  </si>
  <si>
    <t xml:space="preserve">                                         PROMEDIO </t>
  </si>
  <si>
    <t>7 - 8</t>
  </si>
  <si>
    <t>5 - 6</t>
  </si>
  <si>
    <t>1 - 4</t>
  </si>
  <si>
    <t>Supera los aprendizajes requeridos</t>
  </si>
  <si>
    <t>EXAMEN DE RECUPERACIÓN</t>
  </si>
  <si>
    <t>SEGUNDO  PARCIAL (27%)</t>
  </si>
  <si>
    <t>TERCER  PARCIAL (27%)</t>
  </si>
  <si>
    <t>EXAMEN SUPLETORIO</t>
  </si>
  <si>
    <t>EXAMEN REMEDIAL</t>
  </si>
  <si>
    <t>EXAMEN DE GRACIA</t>
  </si>
  <si>
    <t>PROMEDIO FINAL</t>
  </si>
  <si>
    <t>NOTA SEGUNDO QUIMESTRE</t>
  </si>
  <si>
    <t>PROMEDIO 1ero. y 2do.  QUIMESTRES</t>
  </si>
  <si>
    <t>COLEGIO FISCAL TÉCNICO ARTURO BORJA</t>
  </si>
  <si>
    <t>JORNADA MATUTINA</t>
  </si>
  <si>
    <t>CUADRO DE CALIFICACIONES FINALES</t>
  </si>
  <si>
    <t>AÑO LECTIVO 2013-2014</t>
  </si>
  <si>
    <t>FECHA: ………….….</t>
  </si>
  <si>
    <t xml:space="preserve">ASIGNATURA: </t>
  </si>
  <si>
    <t>PROFESOR:</t>
  </si>
  <si>
    <t>NOVENO AÑO DE EDUCACIÓN GENERAL  BÁSICA "A"</t>
  </si>
  <si>
    <t>ABRIL TAMAMI  YADIRA ISAMAR</t>
  </si>
  <si>
    <t>ALBIÑO LOPEZ  ANA GISELA</t>
  </si>
  <si>
    <t>ALBIÑO LOPEZ  HUMBERTO JAVIER</t>
  </si>
  <si>
    <t>ALVAREZ SANTANA  EVELYN GISSELA</t>
  </si>
  <si>
    <t>ARTEAGA FUENTES  MIGUEL ANGEL</t>
  </si>
  <si>
    <t>BALCAZAR FRAGA  JEAN PIERE</t>
  </si>
  <si>
    <t>BONILLA RODRIGUEZ  CARLOS ALEJANDRO</t>
  </si>
  <si>
    <t>CABASCANGO BAILON  MIGUEL ALEJANDRO</t>
  </si>
  <si>
    <t>CAIZA TAMAQUIZA  TATIANA ABIGAIL</t>
  </si>
  <si>
    <t>CALVOPIÑA DUQUE  HERNAN ALEJANDRO</t>
  </si>
  <si>
    <t>CANDO ROGEL  ANDERSON LENIN</t>
  </si>
  <si>
    <t>CARRILLO PULLOTASIG  MARIA FERNANDA</t>
  </si>
  <si>
    <t>CARVAJAL MALIZA  JENNYFER NICOLE</t>
  </si>
  <si>
    <t>CHAMBA HIDALGO DAMIAN ALEXANDER</t>
  </si>
  <si>
    <t>CHAMORRO MIRANDA  DAVID ALEXANDER</t>
  </si>
  <si>
    <t>CUEVA TORRES  BYRON ANDRES</t>
  </si>
  <si>
    <t>CUJI VARGAS  JOHANNA NATHALY</t>
  </si>
  <si>
    <t>CULQUI CABASCANGO  CRISTINA LIZBETH</t>
  </si>
  <si>
    <t>FLORES MOSCUI  JONATHAN ALEXANDER</t>
  </si>
  <si>
    <t>FLORES PINCAY  MARIA DEL CARMEN</t>
  </si>
  <si>
    <t>GOMEZ RENDON  STEVEN DAVID</t>
  </si>
  <si>
    <t>GOROZABEL BASANTES  EVELIN MELISSA</t>
  </si>
  <si>
    <t>GRANDA ARMIJOS  ROSA LIZBETH</t>
  </si>
  <si>
    <t>GUAMAN GUAMAN  JOSELIN LIZETH</t>
  </si>
  <si>
    <t>GUAYASAMIN ESPINOZA  LUIS ANGEL</t>
  </si>
  <si>
    <t>HERRERA PACHECO   JONATHAN  ALEJANDRO</t>
  </si>
  <si>
    <t>HUAQUERAIN RUEDA  JOHNNY FERNANDO</t>
  </si>
  <si>
    <t>INGA AGUAIZA  ANTHONY ISMAEL</t>
  </si>
  <si>
    <t>MACAS SUING  DAYANA FERNANDA</t>
  </si>
  <si>
    <t>NARVAEZ CHAFLA  JENNYFER NICOL</t>
  </si>
  <si>
    <t>OCHOA OCHOA  DANY RODRIGO</t>
  </si>
  <si>
    <t>ORTEGA REVELO  ROSA ESTEFANIA</t>
  </si>
  <si>
    <t>PASPUEL ARMIJOS  OSCAR EFREN</t>
  </si>
  <si>
    <t>PAUCAR CEVALLOS  GABRIEL ALEXANDER</t>
  </si>
  <si>
    <t>PAUCAR CUMBAJIN  LUIS XAVIER</t>
  </si>
  <si>
    <t>PINARGOTE AVEIGA  JENNIFER NICOLE</t>
  </si>
  <si>
    <t>QUISHPI FUERTES  MELANY MARIA</t>
  </si>
  <si>
    <t>RODRIGUEZ CASTRO  ERIKA NICOL</t>
  </si>
  <si>
    <t>SANTILLAN GUASPA  MARJORIE YAJAIRA</t>
  </si>
  <si>
    <t>SOLIZ    BENAVIDES  CARLOS ISRAEL</t>
  </si>
  <si>
    <t>TAMAYO VARELA  JEFFERSON OMAR</t>
  </si>
  <si>
    <t>TENE AGUAGALLO  LUIS FERNANDO</t>
  </si>
  <si>
    <t>TIGSE ORTEGA  KEVIN ANDRES</t>
  </si>
  <si>
    <t>TITE BAEZ  DENNYS FABRICIO</t>
  </si>
  <si>
    <t>VALDIVIESO BONILLA  GENESIS LISBETH</t>
  </si>
  <si>
    <t>MATEMÁTICA</t>
  </si>
  <si>
    <t>Lic. JORGE TASIGUANO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</si>
</sst>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b/>
      <sz val="6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horizontal="center" textRotation="90"/>
      <protection locked="0"/>
    </xf>
    <xf numFmtId="0" fontId="8" fillId="0" borderId="1" xfId="0" applyFont="1" applyBorder="1" applyAlignment="1" applyProtection="1">
      <alignment horizontal="center" textRotation="90"/>
      <protection locked="0"/>
    </xf>
    <xf numFmtId="0" fontId="8" fillId="0" borderId="3" xfId="0" applyFont="1" applyBorder="1" applyAlignment="1" applyProtection="1">
      <alignment horizontal="center" textRotation="90"/>
      <protection locked="0"/>
    </xf>
    <xf numFmtId="0" fontId="9" fillId="0" borderId="9" xfId="0" applyFont="1" applyBorder="1" applyAlignment="1" applyProtection="1">
      <alignment horizontal="center" textRotation="90"/>
      <protection locked="0"/>
    </xf>
    <xf numFmtId="0" fontId="9" fillId="0" borderId="11" xfId="0" applyFont="1" applyBorder="1" applyAlignment="1" applyProtection="1">
      <alignment horizontal="center" textRotation="90"/>
      <protection locked="0"/>
    </xf>
    <xf numFmtId="0" fontId="9" fillId="0" borderId="13" xfId="0" applyFont="1" applyBorder="1" applyAlignment="1" applyProtection="1">
      <alignment horizontal="center" textRotation="90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0" fillId="0" borderId="4" xfId="0" applyBorder="1" applyProtection="1">
      <protection locked="0"/>
    </xf>
    <xf numFmtId="0" fontId="1" fillId="0" borderId="1" xfId="0" applyFont="1" applyFill="1" applyBorder="1" applyAlignment="1" applyProtection="1">
      <alignment horizontal="left" vertical="top"/>
      <protection locked="0"/>
    </xf>
    <xf numFmtId="0" fontId="2" fillId="0" borderId="1" xfId="0" applyFont="1" applyBorder="1" applyProtection="1">
      <protection locked="0"/>
    </xf>
    <xf numFmtId="0" fontId="1" fillId="0" borderId="0" xfId="0" applyFont="1" applyFill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0" fillId="0" borderId="0" xfId="0" applyBorder="1" applyProtection="1">
      <protection locked="0"/>
    </xf>
    <xf numFmtId="0" fontId="3" fillId="0" borderId="9" xfId="0" applyFont="1" applyBorder="1" applyAlignment="1" applyProtection="1">
      <alignment horizontal="center" textRotation="90"/>
      <protection locked="0"/>
    </xf>
    <xf numFmtId="0" fontId="3" fillId="0" borderId="13" xfId="0" applyFont="1" applyBorder="1" applyAlignment="1" applyProtection="1">
      <alignment horizontal="center" textRotation="90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0" xfId="0" applyFont="1" applyBorder="1" applyProtection="1">
      <protection locked="0"/>
    </xf>
    <xf numFmtId="0" fontId="6" fillId="0" borderId="3" xfId="0" applyFont="1" applyBorder="1" applyProtection="1">
      <protection locked="0"/>
    </xf>
    <xf numFmtId="0" fontId="6" fillId="0" borderId="7" xfId="0" applyFont="1" applyBorder="1" applyProtection="1"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4" xfId="0" applyFont="1" applyBorder="1" applyProtection="1">
      <protection locked="0"/>
    </xf>
    <xf numFmtId="0" fontId="0" fillId="0" borderId="7" xfId="0" applyBorder="1" applyProtection="1">
      <protection locked="0"/>
    </xf>
    <xf numFmtId="0" fontId="6" fillId="0" borderId="8" xfId="0" applyFon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6" fillId="0" borderId="3" xfId="0" applyFont="1" applyFill="1" applyBorder="1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2" fontId="8" fillId="0" borderId="1" xfId="0" applyNumberFormat="1" applyFont="1" applyBorder="1" applyProtection="1">
      <protection locked="0"/>
    </xf>
    <xf numFmtId="2" fontId="8" fillId="0" borderId="4" xfId="0" applyNumberFormat="1" applyFont="1" applyBorder="1" applyProtection="1">
      <protection locked="0"/>
    </xf>
    <xf numFmtId="2" fontId="2" fillId="0" borderId="10" xfId="0" applyNumberFormat="1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 textRotation="90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horizontal="center" textRotation="90"/>
      <protection locked="0"/>
    </xf>
    <xf numFmtId="0" fontId="3" fillId="0" borderId="15" xfId="0" applyFont="1" applyBorder="1" applyAlignment="1" applyProtection="1">
      <alignment horizontal="center" textRotation="90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2" fontId="8" fillId="0" borderId="5" xfId="0" applyNumberFormat="1" applyFont="1" applyBorder="1" applyAlignment="1" applyProtection="1">
      <alignment horizontal="center"/>
      <protection hidden="1"/>
    </xf>
    <xf numFmtId="2" fontId="3" fillId="0" borderId="10" xfId="0" applyNumberFormat="1" applyFont="1" applyBorder="1" applyAlignment="1" applyProtection="1">
      <alignment horizontal="center"/>
      <protection hidden="1"/>
    </xf>
    <xf numFmtId="2" fontId="8" fillId="0" borderId="3" xfId="0" applyNumberFormat="1" applyFont="1" applyBorder="1" applyAlignment="1" applyProtection="1">
      <alignment horizontal="center"/>
      <protection hidden="1"/>
    </xf>
    <xf numFmtId="2" fontId="3" fillId="0" borderId="12" xfId="0" applyNumberFormat="1" applyFont="1" applyBorder="1" applyAlignment="1" applyProtection="1">
      <alignment horizontal="center"/>
      <protection hidden="1"/>
    </xf>
    <xf numFmtId="2" fontId="2" fillId="0" borderId="2" xfId="0" applyNumberFormat="1" applyFont="1" applyBorder="1" applyAlignment="1" applyProtection="1">
      <alignment horizontal="center"/>
      <protection hidden="1"/>
    </xf>
    <xf numFmtId="2" fontId="3" fillId="0" borderId="9" xfId="0" applyNumberFormat="1" applyFont="1" applyBorder="1" applyAlignment="1" applyProtection="1">
      <alignment horizontal="center"/>
      <protection hidden="1"/>
    </xf>
    <xf numFmtId="0" fontId="2" fillId="0" borderId="2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6" xfId="0" applyFont="1" applyBorder="1" applyProtection="1">
      <protection hidden="1"/>
    </xf>
    <xf numFmtId="0" fontId="1" fillId="0" borderId="0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/>
      <protection locked="0"/>
    </xf>
    <xf numFmtId="2" fontId="8" fillId="0" borderId="0" xfId="0" applyNumberFormat="1" applyFont="1" applyBorder="1" applyAlignment="1" applyProtection="1">
      <alignment horizontal="center"/>
    </xf>
    <xf numFmtId="2" fontId="8" fillId="0" borderId="0" xfId="0" applyNumberFormat="1" applyFont="1" applyBorder="1" applyAlignment="1" applyProtection="1">
      <alignment horizontal="center"/>
      <protection hidden="1"/>
    </xf>
    <xf numFmtId="2" fontId="3" fillId="0" borderId="0" xfId="0" applyNumberFormat="1" applyFont="1" applyBorder="1" applyAlignment="1" applyProtection="1">
      <alignment horizontal="center"/>
      <protection hidden="1"/>
    </xf>
    <xf numFmtId="2" fontId="3" fillId="0" borderId="2" xfId="0" applyNumberFormat="1" applyFont="1" applyBorder="1" applyAlignment="1" applyProtection="1">
      <alignment horizontal="center"/>
      <protection hidden="1"/>
    </xf>
    <xf numFmtId="2" fontId="2" fillId="0" borderId="0" xfId="0" applyNumberFormat="1" applyFont="1" applyBorder="1" applyAlignment="1" applyProtection="1">
      <alignment horizontal="center"/>
      <protection locked="0"/>
    </xf>
    <xf numFmtId="2" fontId="2" fillId="0" borderId="0" xfId="0" applyNumberFormat="1" applyFont="1" applyBorder="1" applyAlignment="1" applyProtection="1">
      <alignment horizontal="center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8" fillId="0" borderId="0" xfId="0" applyFont="1" applyBorder="1" applyProtection="1">
      <protection hidden="1"/>
    </xf>
    <xf numFmtId="2" fontId="8" fillId="0" borderId="8" xfId="0" applyNumberFormat="1" applyFont="1" applyBorder="1" applyAlignment="1" applyProtection="1">
      <alignment horizontal="center"/>
      <protection locked="0"/>
    </xf>
    <xf numFmtId="2" fontId="8" fillId="0" borderId="0" xfId="0" applyNumberFormat="1" applyFont="1" applyBorder="1" applyAlignment="1" applyProtection="1">
      <alignment horizontal="center"/>
      <protection locked="0"/>
    </xf>
    <xf numFmtId="2" fontId="8" fillId="0" borderId="2" xfId="0" applyNumberFormat="1" applyFont="1" applyBorder="1" applyAlignment="1" applyProtection="1">
      <alignment horizontal="center"/>
      <protection locked="0"/>
    </xf>
    <xf numFmtId="2" fontId="8" fillId="0" borderId="6" xfId="0" applyNumberFormat="1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left"/>
      <protection locked="0"/>
    </xf>
    <xf numFmtId="2" fontId="9" fillId="0" borderId="14" xfId="0" applyNumberFormat="1" applyFon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8" fillId="0" borderId="1" xfId="0" applyFont="1" applyBorder="1"/>
    <xf numFmtId="0" fontId="8" fillId="0" borderId="3" xfId="0" applyFont="1" applyBorder="1" applyAlignment="1" applyProtection="1">
      <alignment horizontal="left"/>
      <protection locked="0"/>
    </xf>
    <xf numFmtId="2" fontId="9" fillId="0" borderId="10" xfId="0" applyNumberFormat="1" applyFont="1" applyBorder="1" applyAlignment="1" applyProtection="1">
      <alignment horizontal="center"/>
      <protection locked="0"/>
    </xf>
    <xf numFmtId="2" fontId="9" fillId="0" borderId="16" xfId="0" applyNumberFormat="1" applyFont="1" applyBorder="1" applyAlignment="1" applyProtection="1">
      <alignment horizontal="center"/>
      <protection locked="0"/>
    </xf>
    <xf numFmtId="0" fontId="8" fillId="0" borderId="17" xfId="0" applyFont="1" applyBorder="1" applyAlignment="1" applyProtection="1">
      <alignment horizontal="left"/>
      <protection locked="0"/>
    </xf>
    <xf numFmtId="49" fontId="6" fillId="0" borderId="3" xfId="0" applyNumberFormat="1" applyFont="1" applyBorder="1" applyAlignment="1" applyProtection="1">
      <alignment horizontal="center" vertical="center"/>
      <protection locked="0"/>
    </xf>
    <xf numFmtId="49" fontId="6" fillId="0" borderId="7" xfId="0" applyNumberFormat="1" applyFont="1" applyBorder="1" applyAlignment="1" applyProtection="1">
      <alignment horizontal="center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left"/>
      <protection locked="0"/>
    </xf>
    <xf numFmtId="49" fontId="0" fillId="0" borderId="3" xfId="0" applyNumberFormat="1" applyBorder="1" applyAlignment="1" applyProtection="1">
      <alignment horizontal="center"/>
      <protection locked="0"/>
    </xf>
    <xf numFmtId="49" fontId="0" fillId="0" borderId="7" xfId="0" applyNumberFormat="1" applyBorder="1" applyAlignment="1" applyProtection="1">
      <alignment horizontal="center"/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49" fontId="6" fillId="0" borderId="3" xfId="0" applyNumberFormat="1" applyFont="1" applyFill="1" applyBorder="1" applyAlignment="1" applyProtection="1">
      <alignment horizontal="center" vertical="center"/>
      <protection locked="0"/>
    </xf>
    <xf numFmtId="49" fontId="6" fillId="0" borderId="7" xfId="0" applyNumberFormat="1" applyFont="1" applyFill="1" applyBorder="1" applyAlignment="1" applyProtection="1">
      <alignment horizontal="center" vertical="center"/>
      <protection locked="0"/>
    </xf>
    <xf numFmtId="49" fontId="6" fillId="0" borderId="4" xfId="0" applyNumberFormat="1" applyFont="1" applyFill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horizontal="center"/>
      <protection locked="0"/>
    </xf>
    <xf numFmtId="2" fontId="0" fillId="0" borderId="7" xfId="0" applyNumberFormat="1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8"/>
  <sheetViews>
    <sheetView tabSelected="1" zoomScale="130" zoomScaleNormal="130" workbookViewId="0">
      <selection sqref="A1:AH1"/>
    </sheetView>
  </sheetViews>
  <sheetFormatPr baseColWidth="10" defaultRowHeight="12.75" x14ac:dyDescent="0.2"/>
  <cols>
    <col min="1" max="1" width="2.85546875" style="1" customWidth="1"/>
    <col min="2" max="2" width="20.42578125" style="1" customWidth="1"/>
    <col min="3" max="8" width="3.42578125" style="1" customWidth="1"/>
    <col min="9" max="9" width="3.42578125" style="73" customWidth="1"/>
    <col min="10" max="10" width="4.28515625" style="73" customWidth="1"/>
    <col min="11" max="15" width="3.42578125" style="1" customWidth="1"/>
    <col min="16" max="16" width="3.42578125" style="73" customWidth="1"/>
    <col min="17" max="17" width="4.28515625" style="73" customWidth="1"/>
    <col min="18" max="22" width="3.42578125" style="1" customWidth="1"/>
    <col min="23" max="23" width="3.42578125" style="73" customWidth="1"/>
    <col min="24" max="27" width="4.28515625" style="73" customWidth="1"/>
    <col min="28" max="32" width="4.140625" style="1" customWidth="1"/>
    <col min="33" max="33" width="8.5703125" style="1" customWidth="1"/>
    <col min="34" max="34" width="2.7109375" style="1" customWidth="1"/>
    <col min="35" max="16384" width="11.42578125" style="1"/>
  </cols>
  <sheetData>
    <row r="1" spans="1:34" ht="13.5" customHeight="1" x14ac:dyDescent="0.2">
      <c r="A1" s="85" t="s">
        <v>36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</row>
    <row r="2" spans="1:34" ht="11.25" customHeight="1" x14ac:dyDescent="0.2">
      <c r="A2" s="86" t="s">
        <v>38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</row>
    <row r="3" spans="1:34" ht="11.25" customHeight="1" x14ac:dyDescent="0.2">
      <c r="A3" s="85" t="s">
        <v>39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</row>
    <row r="4" spans="1:34" ht="15" customHeight="1" x14ac:dyDescent="0.2">
      <c r="A4" s="87" t="s">
        <v>37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</row>
    <row r="5" spans="1:34" ht="12.75" customHeight="1" x14ac:dyDescent="0.2">
      <c r="A5" s="87" t="s">
        <v>43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</row>
    <row r="6" spans="1:34" ht="10.5" customHeight="1" x14ac:dyDescent="0.2">
      <c r="B6" s="2" t="s">
        <v>6</v>
      </c>
      <c r="C6" s="2"/>
      <c r="D6" s="2"/>
      <c r="E6" s="2"/>
      <c r="F6" s="2"/>
      <c r="G6" s="2"/>
      <c r="H6" s="2"/>
      <c r="I6" s="34"/>
    </row>
    <row r="7" spans="1:34" ht="12" customHeight="1" thickBot="1" x14ac:dyDescent="0.25">
      <c r="B7" s="3" t="s">
        <v>3</v>
      </c>
      <c r="C7" s="3"/>
      <c r="D7" s="2"/>
      <c r="E7" s="2"/>
      <c r="F7" s="2"/>
      <c r="G7" s="2"/>
      <c r="H7" s="2"/>
      <c r="I7" s="34"/>
      <c r="K7" s="1" t="s">
        <v>41</v>
      </c>
      <c r="O7" s="88" t="s">
        <v>89</v>
      </c>
      <c r="P7" s="88"/>
      <c r="Q7" s="88"/>
      <c r="R7" s="88"/>
      <c r="S7" s="88"/>
      <c r="T7" s="88"/>
      <c r="U7" s="88"/>
      <c r="V7" s="88"/>
      <c r="W7" s="88"/>
      <c r="X7" s="88"/>
      <c r="Y7" s="88"/>
      <c r="Z7" s="1" t="s">
        <v>42</v>
      </c>
      <c r="AC7" s="89" t="s">
        <v>90</v>
      </c>
      <c r="AD7" s="89"/>
      <c r="AE7" s="89"/>
      <c r="AF7" s="89"/>
      <c r="AG7" s="89"/>
      <c r="AH7" s="89"/>
    </row>
    <row r="8" spans="1:34" ht="99" customHeight="1" thickBot="1" x14ac:dyDescent="0.25">
      <c r="A8" s="4" t="s">
        <v>1</v>
      </c>
      <c r="B8" s="46" t="s">
        <v>2</v>
      </c>
      <c r="C8" s="8" t="s">
        <v>15</v>
      </c>
      <c r="D8" s="5" t="s">
        <v>8</v>
      </c>
      <c r="E8" s="6" t="s">
        <v>9</v>
      </c>
      <c r="F8" s="6" t="s">
        <v>10</v>
      </c>
      <c r="G8" s="6" t="s">
        <v>11</v>
      </c>
      <c r="H8" s="6" t="s">
        <v>12</v>
      </c>
      <c r="I8" s="7" t="s">
        <v>4</v>
      </c>
      <c r="J8" s="8" t="s">
        <v>13</v>
      </c>
      <c r="K8" s="5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7" t="s">
        <v>4</v>
      </c>
      <c r="Q8" s="8" t="s">
        <v>28</v>
      </c>
      <c r="R8" s="5" t="s">
        <v>8</v>
      </c>
      <c r="S8" s="6" t="s">
        <v>9</v>
      </c>
      <c r="T8" s="6" t="s">
        <v>10</v>
      </c>
      <c r="U8" s="6" t="s">
        <v>11</v>
      </c>
      <c r="V8" s="6" t="s">
        <v>12</v>
      </c>
      <c r="W8" s="7" t="s">
        <v>4</v>
      </c>
      <c r="X8" s="9" t="s">
        <v>29</v>
      </c>
      <c r="Y8" s="44" t="s">
        <v>14</v>
      </c>
      <c r="Z8" s="10" t="s">
        <v>34</v>
      </c>
      <c r="AA8" s="45" t="s">
        <v>35</v>
      </c>
      <c r="AB8" s="9" t="s">
        <v>27</v>
      </c>
      <c r="AC8" s="42" t="s">
        <v>30</v>
      </c>
      <c r="AD8" s="42" t="s">
        <v>31</v>
      </c>
      <c r="AE8" s="42" t="s">
        <v>32</v>
      </c>
      <c r="AF8" s="42" t="s">
        <v>33</v>
      </c>
      <c r="AG8" s="11" t="s">
        <v>7</v>
      </c>
      <c r="AH8" s="12" t="s">
        <v>0</v>
      </c>
    </row>
    <row r="9" spans="1:34" ht="15" customHeight="1" thickBot="1" x14ac:dyDescent="0.25">
      <c r="A9" s="13">
        <v>1</v>
      </c>
      <c r="B9" s="74" t="s">
        <v>44</v>
      </c>
      <c r="C9" s="71">
        <v>7.57</v>
      </c>
      <c r="D9" s="40">
        <v>8</v>
      </c>
      <c r="E9" s="39">
        <v>6</v>
      </c>
      <c r="F9" s="39">
        <v>7.5</v>
      </c>
      <c r="G9" s="39">
        <v>10</v>
      </c>
      <c r="H9" s="39">
        <v>5</v>
      </c>
      <c r="I9" s="47">
        <f>SUM(D9:H9)</f>
        <v>36.5</v>
      </c>
      <c r="J9" s="48">
        <f>+I9/5</f>
        <v>7.3</v>
      </c>
      <c r="K9" s="40"/>
      <c r="L9" s="39"/>
      <c r="M9" s="39"/>
      <c r="N9" s="39"/>
      <c r="O9" s="39"/>
      <c r="P9" s="49">
        <f>SUM(K9:O9)</f>
        <v>0</v>
      </c>
      <c r="Q9" s="48">
        <f>+P9/5</f>
        <v>0</v>
      </c>
      <c r="R9" s="40"/>
      <c r="S9" s="39"/>
      <c r="T9" s="39"/>
      <c r="U9" s="39"/>
      <c r="V9" s="39"/>
      <c r="W9" s="49">
        <f>SUM(R9:V9)</f>
        <v>0</v>
      </c>
      <c r="X9" s="50">
        <f>+W9/5</f>
        <v>0</v>
      </c>
      <c r="Y9" s="41"/>
      <c r="Z9" s="51">
        <f>+ROUND((J9+Q9+X9)*80/300+Y9*20/100,2)</f>
        <v>1.95</v>
      </c>
      <c r="AA9" s="52">
        <f>+ROUND((C9+Z9)/2,2)</f>
        <v>4.76</v>
      </c>
      <c r="AB9" s="53" t="str">
        <f>IF(AA9&gt;=7,"","--")</f>
        <v>--</v>
      </c>
      <c r="AC9" s="54" t="str">
        <f>IF(AA9&gt;=7,"--",IF(AA9&gt;=5,"","--"))</f>
        <v>--</v>
      </c>
      <c r="AD9" s="54" t="str">
        <f>IF(AA9&gt;=7,"--",IF(AA9&gt;=5,"",""))</f>
        <v/>
      </c>
      <c r="AE9" s="54" t="str">
        <f>IF(AA9&gt;=7,"--","")</f>
        <v/>
      </c>
      <c r="AF9" s="16"/>
      <c r="AG9" s="55" t="str">
        <f>IF(AA9&gt;=7,"APROBADO",IF(AA9&gt;=5,"S","R"))</f>
        <v>R</v>
      </c>
      <c r="AH9" s="13">
        <v>1</v>
      </c>
    </row>
    <row r="10" spans="1:34" ht="15" customHeight="1" thickBot="1" x14ac:dyDescent="0.25">
      <c r="A10" s="13">
        <v>2</v>
      </c>
      <c r="B10" s="74" t="s">
        <v>45</v>
      </c>
      <c r="C10" s="71">
        <v>8.35</v>
      </c>
      <c r="D10" s="40">
        <v>7</v>
      </c>
      <c r="E10" s="39">
        <v>7.5</v>
      </c>
      <c r="F10" s="39">
        <v>8.5</v>
      </c>
      <c r="G10" s="39">
        <v>10</v>
      </c>
      <c r="H10" s="39">
        <v>9</v>
      </c>
      <c r="I10" s="47">
        <f t="shared" ref="I10:I33" si="0">SUM(D10:H10)</f>
        <v>42</v>
      </c>
      <c r="J10" s="48">
        <f t="shared" ref="J10:J33" si="1">+I10/5</f>
        <v>8.4</v>
      </c>
      <c r="K10" s="40"/>
      <c r="L10" s="39"/>
      <c r="M10" s="39"/>
      <c r="N10" s="39"/>
      <c r="O10" s="39"/>
      <c r="P10" s="49">
        <f t="shared" ref="P10:P33" si="2">SUM(K10:O10)</f>
        <v>0</v>
      </c>
      <c r="Q10" s="48">
        <f t="shared" ref="Q10:Q33" si="3">+P10/5</f>
        <v>0</v>
      </c>
      <c r="R10" s="40"/>
      <c r="S10" s="39"/>
      <c r="T10" s="39"/>
      <c r="U10" s="39"/>
      <c r="V10" s="39"/>
      <c r="W10" s="49">
        <f t="shared" ref="W10:W33" si="4">SUM(R10:V10)</f>
        <v>0</v>
      </c>
      <c r="X10" s="50">
        <f t="shared" ref="X10:X33" si="5">+W10/5</f>
        <v>0</v>
      </c>
      <c r="Y10" s="41"/>
      <c r="Z10" s="51">
        <f t="shared" ref="Z10:Z33" si="6">+ROUND((J10+Q10+X10)*80/300+Y10*20/100,2)</f>
        <v>2.2400000000000002</v>
      </c>
      <c r="AA10" s="52">
        <f t="shared" ref="AA10:AA33" si="7">+ROUND((C10+Z10)/2,2)</f>
        <v>5.3</v>
      </c>
      <c r="AB10" s="53" t="str">
        <f t="shared" ref="AB10:AB33" si="8">IF(AA10&gt;=7,"","--")</f>
        <v>--</v>
      </c>
      <c r="AC10" s="54" t="str">
        <f t="shared" ref="AC10:AC33" si="9">IF(AA10&gt;=7,"--",IF(AA10&gt;=5,"","--"))</f>
        <v/>
      </c>
      <c r="AD10" s="54" t="str">
        <f t="shared" ref="AD10:AD33" si="10">IF(AA10&gt;=7,"--",IF(AA10&gt;=5,"",""))</f>
        <v/>
      </c>
      <c r="AE10" s="54" t="str">
        <f t="shared" ref="AE10:AE33" si="11">IF(AA10&gt;=7,"--","")</f>
        <v/>
      </c>
      <c r="AF10" s="43"/>
      <c r="AG10" s="55" t="str">
        <f t="shared" ref="AG10:AG33" si="12">IF(AA10&gt;=7,"APROBADO",IF(AA10&gt;=5,"S","R"))</f>
        <v>S</v>
      </c>
      <c r="AH10" s="13">
        <v>2</v>
      </c>
    </row>
    <row r="11" spans="1:34" ht="15" customHeight="1" thickBot="1" x14ac:dyDescent="0.25">
      <c r="A11" s="13">
        <v>3</v>
      </c>
      <c r="B11" s="74" t="s">
        <v>46</v>
      </c>
      <c r="C11" s="71">
        <v>7.28</v>
      </c>
      <c r="D11" s="40">
        <v>10</v>
      </c>
      <c r="E11" s="39">
        <v>7</v>
      </c>
      <c r="F11" s="39">
        <v>7.5</v>
      </c>
      <c r="G11" s="39">
        <v>10</v>
      </c>
      <c r="H11" s="39">
        <v>5</v>
      </c>
      <c r="I11" s="47">
        <f t="shared" si="0"/>
        <v>39.5</v>
      </c>
      <c r="J11" s="48">
        <f t="shared" si="1"/>
        <v>7.9</v>
      </c>
      <c r="K11" s="40"/>
      <c r="L11" s="39"/>
      <c r="M11" s="39"/>
      <c r="N11" s="39"/>
      <c r="O11" s="39"/>
      <c r="P11" s="49">
        <f t="shared" si="2"/>
        <v>0</v>
      </c>
      <c r="Q11" s="48">
        <f t="shared" si="3"/>
        <v>0</v>
      </c>
      <c r="R11" s="40"/>
      <c r="S11" s="39"/>
      <c r="T11" s="39"/>
      <c r="U11" s="39"/>
      <c r="V11" s="39"/>
      <c r="W11" s="49">
        <f t="shared" si="4"/>
        <v>0</v>
      </c>
      <c r="X11" s="50">
        <f t="shared" si="5"/>
        <v>0</v>
      </c>
      <c r="Y11" s="41"/>
      <c r="Z11" s="51">
        <f t="shared" si="6"/>
        <v>2.11</v>
      </c>
      <c r="AA11" s="52">
        <f t="shared" si="7"/>
        <v>4.7</v>
      </c>
      <c r="AB11" s="53" t="str">
        <f t="shared" si="8"/>
        <v>--</v>
      </c>
      <c r="AC11" s="54" t="str">
        <f t="shared" si="9"/>
        <v>--</v>
      </c>
      <c r="AD11" s="54" t="str">
        <f t="shared" si="10"/>
        <v/>
      </c>
      <c r="AE11" s="54" t="str">
        <f t="shared" si="11"/>
        <v/>
      </c>
      <c r="AF11" s="43"/>
      <c r="AG11" s="55" t="str">
        <f t="shared" si="12"/>
        <v>R</v>
      </c>
      <c r="AH11" s="13">
        <v>3</v>
      </c>
    </row>
    <row r="12" spans="1:34" ht="15" customHeight="1" thickBot="1" x14ac:dyDescent="0.25">
      <c r="A12" s="13">
        <v>4</v>
      </c>
      <c r="B12" s="74" t="s">
        <v>47</v>
      </c>
      <c r="C12" s="71">
        <v>4.59</v>
      </c>
      <c r="D12" s="40">
        <v>0.25</v>
      </c>
      <c r="E12" s="39">
        <v>5</v>
      </c>
      <c r="F12" s="39">
        <v>7</v>
      </c>
      <c r="G12" s="39">
        <v>10</v>
      </c>
      <c r="H12" s="39">
        <v>5</v>
      </c>
      <c r="I12" s="47">
        <f t="shared" si="0"/>
        <v>27.25</v>
      </c>
      <c r="J12" s="48">
        <f t="shared" si="1"/>
        <v>5.45</v>
      </c>
      <c r="K12" s="40"/>
      <c r="L12" s="39"/>
      <c r="M12" s="39"/>
      <c r="N12" s="39"/>
      <c r="O12" s="39"/>
      <c r="P12" s="49">
        <f t="shared" si="2"/>
        <v>0</v>
      </c>
      <c r="Q12" s="48">
        <f t="shared" si="3"/>
        <v>0</v>
      </c>
      <c r="R12" s="40"/>
      <c r="S12" s="39"/>
      <c r="T12" s="39"/>
      <c r="U12" s="39"/>
      <c r="V12" s="39"/>
      <c r="W12" s="49">
        <f t="shared" si="4"/>
        <v>0</v>
      </c>
      <c r="X12" s="50">
        <f t="shared" si="5"/>
        <v>0</v>
      </c>
      <c r="Y12" s="41"/>
      <c r="Z12" s="51">
        <f t="shared" si="6"/>
        <v>1.45</v>
      </c>
      <c r="AA12" s="52">
        <f t="shared" si="7"/>
        <v>3.02</v>
      </c>
      <c r="AB12" s="53" t="str">
        <f t="shared" si="8"/>
        <v>--</v>
      </c>
      <c r="AC12" s="54" t="str">
        <f t="shared" si="9"/>
        <v>--</v>
      </c>
      <c r="AD12" s="54" t="str">
        <f t="shared" si="10"/>
        <v/>
      </c>
      <c r="AE12" s="54" t="str">
        <f t="shared" si="11"/>
        <v/>
      </c>
      <c r="AF12" s="43"/>
      <c r="AG12" s="55" t="str">
        <f t="shared" si="12"/>
        <v>R</v>
      </c>
      <c r="AH12" s="13">
        <v>4</v>
      </c>
    </row>
    <row r="13" spans="1:34" ht="15" customHeight="1" thickBot="1" x14ac:dyDescent="0.25">
      <c r="A13" s="13">
        <v>5</v>
      </c>
      <c r="B13" s="74" t="s">
        <v>48</v>
      </c>
      <c r="C13" s="71">
        <v>7.27</v>
      </c>
      <c r="D13" s="40">
        <v>7</v>
      </c>
      <c r="E13" s="39">
        <v>9</v>
      </c>
      <c r="F13" s="39">
        <v>8.5</v>
      </c>
      <c r="G13" s="39">
        <v>10</v>
      </c>
      <c r="H13" s="39">
        <v>10</v>
      </c>
      <c r="I13" s="47">
        <f t="shared" si="0"/>
        <v>44.5</v>
      </c>
      <c r="J13" s="48">
        <f t="shared" si="1"/>
        <v>8.9</v>
      </c>
      <c r="K13" s="40"/>
      <c r="L13" s="39"/>
      <c r="M13" s="39"/>
      <c r="N13" s="39"/>
      <c r="O13" s="39"/>
      <c r="P13" s="49">
        <f t="shared" si="2"/>
        <v>0</v>
      </c>
      <c r="Q13" s="48">
        <f t="shared" si="3"/>
        <v>0</v>
      </c>
      <c r="R13" s="40"/>
      <c r="S13" s="39"/>
      <c r="T13" s="39"/>
      <c r="U13" s="39"/>
      <c r="V13" s="39"/>
      <c r="W13" s="49">
        <f t="shared" si="4"/>
        <v>0</v>
      </c>
      <c r="X13" s="50">
        <f t="shared" si="5"/>
        <v>0</v>
      </c>
      <c r="Y13" s="41"/>
      <c r="Z13" s="51">
        <f t="shared" si="6"/>
        <v>2.37</v>
      </c>
      <c r="AA13" s="52">
        <f t="shared" si="7"/>
        <v>4.82</v>
      </c>
      <c r="AB13" s="53" t="str">
        <f t="shared" si="8"/>
        <v>--</v>
      </c>
      <c r="AC13" s="54" t="str">
        <f t="shared" si="9"/>
        <v>--</v>
      </c>
      <c r="AD13" s="54" t="str">
        <f t="shared" si="10"/>
        <v/>
      </c>
      <c r="AE13" s="54" t="str">
        <f t="shared" si="11"/>
        <v/>
      </c>
      <c r="AF13" s="43"/>
      <c r="AG13" s="55" t="str">
        <f t="shared" si="12"/>
        <v>R</v>
      </c>
      <c r="AH13" s="13">
        <v>5</v>
      </c>
    </row>
    <row r="14" spans="1:34" ht="15" customHeight="1" thickBot="1" x14ac:dyDescent="0.25">
      <c r="A14" s="13">
        <v>6</v>
      </c>
      <c r="B14" s="74" t="s">
        <v>49</v>
      </c>
      <c r="C14" s="71">
        <v>3.58</v>
      </c>
      <c r="D14" s="40">
        <v>6</v>
      </c>
      <c r="E14" s="39">
        <v>6.5</v>
      </c>
      <c r="F14" s="39">
        <v>4</v>
      </c>
      <c r="G14" s="39">
        <v>2</v>
      </c>
      <c r="H14" s="39">
        <v>3</v>
      </c>
      <c r="I14" s="47">
        <f t="shared" si="0"/>
        <v>21.5</v>
      </c>
      <c r="J14" s="48">
        <f t="shared" si="1"/>
        <v>4.3</v>
      </c>
      <c r="K14" s="40"/>
      <c r="L14" s="39"/>
      <c r="M14" s="39"/>
      <c r="N14" s="39"/>
      <c r="O14" s="39"/>
      <c r="P14" s="49">
        <f t="shared" si="2"/>
        <v>0</v>
      </c>
      <c r="Q14" s="48">
        <f t="shared" si="3"/>
        <v>0</v>
      </c>
      <c r="R14" s="40"/>
      <c r="S14" s="39"/>
      <c r="T14" s="39"/>
      <c r="U14" s="39"/>
      <c r="V14" s="39"/>
      <c r="W14" s="49">
        <f t="shared" si="4"/>
        <v>0</v>
      </c>
      <c r="X14" s="50">
        <f t="shared" si="5"/>
        <v>0</v>
      </c>
      <c r="Y14" s="41"/>
      <c r="Z14" s="51">
        <f t="shared" si="6"/>
        <v>1.1499999999999999</v>
      </c>
      <c r="AA14" s="52">
        <f t="shared" si="7"/>
        <v>2.37</v>
      </c>
      <c r="AB14" s="53" t="str">
        <f t="shared" si="8"/>
        <v>--</v>
      </c>
      <c r="AC14" s="54" t="str">
        <f t="shared" si="9"/>
        <v>--</v>
      </c>
      <c r="AD14" s="54" t="str">
        <f t="shared" si="10"/>
        <v/>
      </c>
      <c r="AE14" s="54" t="str">
        <f t="shared" si="11"/>
        <v/>
      </c>
      <c r="AF14" s="43"/>
      <c r="AG14" s="55" t="str">
        <f t="shared" si="12"/>
        <v>R</v>
      </c>
      <c r="AH14" s="13">
        <v>6</v>
      </c>
    </row>
    <row r="15" spans="1:34" ht="15" customHeight="1" thickBot="1" x14ac:dyDescent="0.25">
      <c r="A15" s="13">
        <v>7</v>
      </c>
      <c r="B15" s="74" t="s">
        <v>50</v>
      </c>
      <c r="C15" s="71">
        <v>6.15</v>
      </c>
      <c r="D15" s="40"/>
      <c r="E15" s="39"/>
      <c r="F15" s="39"/>
      <c r="G15" s="39"/>
      <c r="H15" s="39"/>
      <c r="I15" s="47">
        <f t="shared" si="0"/>
        <v>0</v>
      </c>
      <c r="J15" s="48">
        <f t="shared" si="1"/>
        <v>0</v>
      </c>
      <c r="K15" s="40"/>
      <c r="L15" s="39"/>
      <c r="M15" s="39"/>
      <c r="N15" s="39"/>
      <c r="O15" s="39"/>
      <c r="P15" s="49">
        <f t="shared" si="2"/>
        <v>0</v>
      </c>
      <c r="Q15" s="48">
        <f t="shared" si="3"/>
        <v>0</v>
      </c>
      <c r="R15" s="40"/>
      <c r="S15" s="39"/>
      <c r="T15" s="39"/>
      <c r="U15" s="39"/>
      <c r="V15" s="39"/>
      <c r="W15" s="49">
        <f t="shared" si="4"/>
        <v>0</v>
      </c>
      <c r="X15" s="50">
        <f t="shared" si="5"/>
        <v>0</v>
      </c>
      <c r="Y15" s="41"/>
      <c r="Z15" s="51">
        <f t="shared" si="6"/>
        <v>0</v>
      </c>
      <c r="AA15" s="52">
        <f t="shared" si="7"/>
        <v>3.08</v>
      </c>
      <c r="AB15" s="53" t="str">
        <f t="shared" si="8"/>
        <v>--</v>
      </c>
      <c r="AC15" s="54" t="str">
        <f t="shared" si="9"/>
        <v>--</v>
      </c>
      <c r="AD15" s="54" t="str">
        <f t="shared" si="10"/>
        <v/>
      </c>
      <c r="AE15" s="54" t="str">
        <f t="shared" si="11"/>
        <v/>
      </c>
      <c r="AF15" s="43"/>
      <c r="AG15" s="55" t="str">
        <f t="shared" si="12"/>
        <v>R</v>
      </c>
      <c r="AH15" s="13">
        <v>7</v>
      </c>
    </row>
    <row r="16" spans="1:34" ht="15" customHeight="1" thickBot="1" x14ac:dyDescent="0.25">
      <c r="A16" s="13">
        <v>8</v>
      </c>
      <c r="B16" s="74" t="s">
        <v>51</v>
      </c>
      <c r="C16" s="71">
        <v>7.28</v>
      </c>
      <c r="D16" s="40">
        <v>8</v>
      </c>
      <c r="E16" s="39">
        <v>8</v>
      </c>
      <c r="F16" s="39">
        <v>7</v>
      </c>
      <c r="G16" s="39">
        <v>10</v>
      </c>
      <c r="H16" s="39">
        <v>0.25</v>
      </c>
      <c r="I16" s="47">
        <f t="shared" si="0"/>
        <v>33.25</v>
      </c>
      <c r="J16" s="48">
        <f t="shared" si="1"/>
        <v>6.65</v>
      </c>
      <c r="K16" s="40"/>
      <c r="L16" s="39"/>
      <c r="M16" s="39"/>
      <c r="N16" s="39"/>
      <c r="O16" s="39"/>
      <c r="P16" s="49">
        <f t="shared" si="2"/>
        <v>0</v>
      </c>
      <c r="Q16" s="48">
        <f t="shared" si="3"/>
        <v>0</v>
      </c>
      <c r="R16" s="40"/>
      <c r="S16" s="39"/>
      <c r="T16" s="39"/>
      <c r="U16" s="39"/>
      <c r="V16" s="39"/>
      <c r="W16" s="49">
        <f t="shared" si="4"/>
        <v>0</v>
      </c>
      <c r="X16" s="50">
        <f t="shared" si="5"/>
        <v>0</v>
      </c>
      <c r="Y16" s="41"/>
      <c r="Z16" s="51">
        <f t="shared" si="6"/>
        <v>1.77</v>
      </c>
      <c r="AA16" s="52">
        <f t="shared" si="7"/>
        <v>4.53</v>
      </c>
      <c r="AB16" s="53" t="str">
        <f t="shared" si="8"/>
        <v>--</v>
      </c>
      <c r="AC16" s="54" t="str">
        <f t="shared" si="9"/>
        <v>--</v>
      </c>
      <c r="AD16" s="54" t="str">
        <f t="shared" si="10"/>
        <v/>
      </c>
      <c r="AE16" s="54" t="str">
        <f t="shared" si="11"/>
        <v/>
      </c>
      <c r="AF16" s="43"/>
      <c r="AG16" s="55" t="str">
        <f t="shared" si="12"/>
        <v>R</v>
      </c>
      <c r="AH16" s="13">
        <v>8</v>
      </c>
    </row>
    <row r="17" spans="1:34" ht="15" customHeight="1" thickBot="1" x14ac:dyDescent="0.25">
      <c r="A17" s="13">
        <v>9</v>
      </c>
      <c r="B17" s="74" t="s">
        <v>52</v>
      </c>
      <c r="C17" s="71">
        <v>8.49</v>
      </c>
      <c r="D17" s="40">
        <v>8</v>
      </c>
      <c r="E17" s="39">
        <v>10</v>
      </c>
      <c r="F17" s="39">
        <v>10</v>
      </c>
      <c r="G17" s="39">
        <v>10</v>
      </c>
      <c r="H17" s="39">
        <v>10</v>
      </c>
      <c r="I17" s="47">
        <f t="shared" si="0"/>
        <v>48</v>
      </c>
      <c r="J17" s="48">
        <f t="shared" si="1"/>
        <v>9.6</v>
      </c>
      <c r="K17" s="40"/>
      <c r="L17" s="39"/>
      <c r="M17" s="39"/>
      <c r="N17" s="39"/>
      <c r="O17" s="39"/>
      <c r="P17" s="49">
        <f t="shared" si="2"/>
        <v>0</v>
      </c>
      <c r="Q17" s="48">
        <f t="shared" si="3"/>
        <v>0</v>
      </c>
      <c r="R17" s="40"/>
      <c r="S17" s="39"/>
      <c r="T17" s="39"/>
      <c r="U17" s="39"/>
      <c r="V17" s="39"/>
      <c r="W17" s="49">
        <f t="shared" si="4"/>
        <v>0</v>
      </c>
      <c r="X17" s="50">
        <f t="shared" si="5"/>
        <v>0</v>
      </c>
      <c r="Y17" s="41"/>
      <c r="Z17" s="51">
        <f t="shared" si="6"/>
        <v>2.56</v>
      </c>
      <c r="AA17" s="52">
        <f t="shared" si="7"/>
        <v>5.53</v>
      </c>
      <c r="AB17" s="53" t="str">
        <f t="shared" si="8"/>
        <v>--</v>
      </c>
      <c r="AC17" s="54" t="str">
        <f t="shared" si="9"/>
        <v/>
      </c>
      <c r="AD17" s="54" t="str">
        <f t="shared" si="10"/>
        <v/>
      </c>
      <c r="AE17" s="54" t="str">
        <f t="shared" si="11"/>
        <v/>
      </c>
      <c r="AF17" s="43"/>
      <c r="AG17" s="55" t="str">
        <f t="shared" si="12"/>
        <v>S</v>
      </c>
      <c r="AH17" s="13">
        <v>9</v>
      </c>
    </row>
    <row r="18" spans="1:34" ht="15" customHeight="1" thickBot="1" x14ac:dyDescent="0.25">
      <c r="A18" s="13">
        <v>10</v>
      </c>
      <c r="B18" s="74" t="s">
        <v>53</v>
      </c>
      <c r="C18" s="71">
        <v>6.06</v>
      </c>
      <c r="D18" s="40">
        <v>7</v>
      </c>
      <c r="E18" s="39">
        <v>6</v>
      </c>
      <c r="F18" s="39">
        <v>8</v>
      </c>
      <c r="G18" s="39">
        <v>6</v>
      </c>
      <c r="H18" s="39">
        <v>3</v>
      </c>
      <c r="I18" s="47">
        <f t="shared" si="0"/>
        <v>30</v>
      </c>
      <c r="J18" s="48">
        <f t="shared" si="1"/>
        <v>6</v>
      </c>
      <c r="K18" s="40"/>
      <c r="L18" s="39"/>
      <c r="M18" s="39"/>
      <c r="N18" s="39"/>
      <c r="O18" s="39"/>
      <c r="P18" s="49">
        <f t="shared" si="2"/>
        <v>0</v>
      </c>
      <c r="Q18" s="48">
        <f t="shared" si="3"/>
        <v>0</v>
      </c>
      <c r="R18" s="40"/>
      <c r="S18" s="39"/>
      <c r="T18" s="39"/>
      <c r="U18" s="39"/>
      <c r="V18" s="39"/>
      <c r="W18" s="49">
        <f t="shared" si="4"/>
        <v>0</v>
      </c>
      <c r="X18" s="50">
        <f t="shared" si="5"/>
        <v>0</v>
      </c>
      <c r="Y18" s="41"/>
      <c r="Z18" s="51">
        <f t="shared" si="6"/>
        <v>1.6</v>
      </c>
      <c r="AA18" s="52">
        <f t="shared" si="7"/>
        <v>3.83</v>
      </c>
      <c r="AB18" s="53" t="str">
        <f t="shared" si="8"/>
        <v>--</v>
      </c>
      <c r="AC18" s="54" t="str">
        <f t="shared" si="9"/>
        <v>--</v>
      </c>
      <c r="AD18" s="54" t="str">
        <f t="shared" si="10"/>
        <v/>
      </c>
      <c r="AE18" s="54" t="str">
        <f t="shared" si="11"/>
        <v/>
      </c>
      <c r="AF18" s="43"/>
      <c r="AG18" s="55" t="str">
        <f t="shared" si="12"/>
        <v>R</v>
      </c>
      <c r="AH18" s="13">
        <v>10</v>
      </c>
    </row>
    <row r="19" spans="1:34" ht="15" customHeight="1" thickBot="1" x14ac:dyDescent="0.25">
      <c r="A19" s="13">
        <v>11</v>
      </c>
      <c r="B19" s="74" t="s">
        <v>54</v>
      </c>
      <c r="C19" s="71">
        <v>3.33</v>
      </c>
      <c r="D19" s="40"/>
      <c r="E19" s="39"/>
      <c r="F19" s="39"/>
      <c r="G19" s="39"/>
      <c r="H19" s="39"/>
      <c r="I19" s="47">
        <f t="shared" si="0"/>
        <v>0</v>
      </c>
      <c r="J19" s="48">
        <f t="shared" si="1"/>
        <v>0</v>
      </c>
      <c r="K19" s="40"/>
      <c r="L19" s="39"/>
      <c r="M19" s="39"/>
      <c r="N19" s="39"/>
      <c r="O19" s="39"/>
      <c r="P19" s="49">
        <f t="shared" si="2"/>
        <v>0</v>
      </c>
      <c r="Q19" s="48">
        <f t="shared" si="3"/>
        <v>0</v>
      </c>
      <c r="R19" s="40"/>
      <c r="S19" s="39"/>
      <c r="T19" s="39"/>
      <c r="U19" s="39"/>
      <c r="V19" s="39"/>
      <c r="W19" s="49">
        <f t="shared" si="4"/>
        <v>0</v>
      </c>
      <c r="X19" s="50">
        <f t="shared" si="5"/>
        <v>0</v>
      </c>
      <c r="Y19" s="41"/>
      <c r="Z19" s="51">
        <f t="shared" si="6"/>
        <v>0</v>
      </c>
      <c r="AA19" s="52">
        <f t="shared" si="7"/>
        <v>1.67</v>
      </c>
      <c r="AB19" s="53" t="str">
        <f t="shared" si="8"/>
        <v>--</v>
      </c>
      <c r="AC19" s="54" t="str">
        <f t="shared" si="9"/>
        <v>--</v>
      </c>
      <c r="AD19" s="54" t="str">
        <f t="shared" si="10"/>
        <v/>
      </c>
      <c r="AE19" s="54" t="str">
        <f t="shared" si="11"/>
        <v/>
      </c>
      <c r="AF19" s="43"/>
      <c r="AG19" s="55" t="str">
        <f t="shared" si="12"/>
        <v>R</v>
      </c>
      <c r="AH19" s="13">
        <v>11</v>
      </c>
    </row>
    <row r="20" spans="1:34" ht="15" customHeight="1" thickBot="1" x14ac:dyDescent="0.25">
      <c r="A20" s="13">
        <v>12</v>
      </c>
      <c r="B20" s="74" t="s">
        <v>55</v>
      </c>
      <c r="C20" s="71">
        <v>7.8</v>
      </c>
      <c r="D20" s="40">
        <v>0.25</v>
      </c>
      <c r="E20" s="39">
        <v>10</v>
      </c>
      <c r="F20" s="39">
        <v>8.5</v>
      </c>
      <c r="G20" s="39">
        <v>10</v>
      </c>
      <c r="H20" s="39">
        <v>8</v>
      </c>
      <c r="I20" s="47">
        <f t="shared" si="0"/>
        <v>36.75</v>
      </c>
      <c r="J20" s="48">
        <f t="shared" si="1"/>
        <v>7.35</v>
      </c>
      <c r="K20" s="40"/>
      <c r="L20" s="39"/>
      <c r="M20" s="39"/>
      <c r="N20" s="39"/>
      <c r="O20" s="39"/>
      <c r="P20" s="49">
        <f t="shared" si="2"/>
        <v>0</v>
      </c>
      <c r="Q20" s="48">
        <f t="shared" si="3"/>
        <v>0</v>
      </c>
      <c r="R20" s="40"/>
      <c r="S20" s="39"/>
      <c r="T20" s="39"/>
      <c r="U20" s="39"/>
      <c r="V20" s="39"/>
      <c r="W20" s="49">
        <f t="shared" si="4"/>
        <v>0</v>
      </c>
      <c r="X20" s="50">
        <f t="shared" si="5"/>
        <v>0</v>
      </c>
      <c r="Y20" s="41"/>
      <c r="Z20" s="51">
        <f t="shared" si="6"/>
        <v>1.96</v>
      </c>
      <c r="AA20" s="52">
        <f t="shared" si="7"/>
        <v>4.88</v>
      </c>
      <c r="AB20" s="53" t="str">
        <f t="shared" si="8"/>
        <v>--</v>
      </c>
      <c r="AC20" s="54" t="str">
        <f t="shared" si="9"/>
        <v>--</v>
      </c>
      <c r="AD20" s="54" t="str">
        <f t="shared" si="10"/>
        <v/>
      </c>
      <c r="AE20" s="54" t="str">
        <f t="shared" si="11"/>
        <v/>
      </c>
      <c r="AF20" s="43"/>
      <c r="AG20" s="55" t="str">
        <f t="shared" si="12"/>
        <v>R</v>
      </c>
      <c r="AH20" s="13">
        <v>12</v>
      </c>
    </row>
    <row r="21" spans="1:34" ht="15" customHeight="1" thickBot="1" x14ac:dyDescent="0.25">
      <c r="A21" s="13">
        <v>13</v>
      </c>
      <c r="B21" s="74" t="s">
        <v>56</v>
      </c>
      <c r="C21" s="71">
        <v>6.77</v>
      </c>
      <c r="D21" s="40">
        <v>7</v>
      </c>
      <c r="E21" s="39">
        <v>8</v>
      </c>
      <c r="F21" s="39">
        <v>6</v>
      </c>
      <c r="G21" s="39">
        <v>10</v>
      </c>
      <c r="H21" s="39">
        <v>4</v>
      </c>
      <c r="I21" s="47">
        <f t="shared" si="0"/>
        <v>35</v>
      </c>
      <c r="J21" s="48">
        <f t="shared" si="1"/>
        <v>7</v>
      </c>
      <c r="K21" s="40"/>
      <c r="L21" s="39"/>
      <c r="M21" s="39"/>
      <c r="N21" s="39"/>
      <c r="O21" s="39"/>
      <c r="P21" s="49">
        <f t="shared" si="2"/>
        <v>0</v>
      </c>
      <c r="Q21" s="48">
        <f t="shared" si="3"/>
        <v>0</v>
      </c>
      <c r="R21" s="40"/>
      <c r="S21" s="39"/>
      <c r="T21" s="39"/>
      <c r="U21" s="39"/>
      <c r="V21" s="39"/>
      <c r="W21" s="49">
        <f t="shared" si="4"/>
        <v>0</v>
      </c>
      <c r="X21" s="50">
        <f t="shared" si="5"/>
        <v>0</v>
      </c>
      <c r="Y21" s="41"/>
      <c r="Z21" s="51">
        <f t="shared" si="6"/>
        <v>1.87</v>
      </c>
      <c r="AA21" s="52">
        <f t="shared" si="7"/>
        <v>4.32</v>
      </c>
      <c r="AB21" s="53" t="str">
        <f t="shared" si="8"/>
        <v>--</v>
      </c>
      <c r="AC21" s="54" t="str">
        <f t="shared" si="9"/>
        <v>--</v>
      </c>
      <c r="AD21" s="54" t="str">
        <f t="shared" si="10"/>
        <v/>
      </c>
      <c r="AE21" s="54" t="str">
        <f t="shared" si="11"/>
        <v/>
      </c>
      <c r="AF21" s="43"/>
      <c r="AG21" s="55" t="str">
        <f t="shared" si="12"/>
        <v>R</v>
      </c>
      <c r="AH21" s="13">
        <v>13</v>
      </c>
    </row>
    <row r="22" spans="1:34" ht="15" customHeight="1" thickBot="1" x14ac:dyDescent="0.25">
      <c r="A22" s="13">
        <v>14</v>
      </c>
      <c r="B22" s="74" t="s">
        <v>57</v>
      </c>
      <c r="C22" s="71">
        <v>4.22</v>
      </c>
      <c r="D22" s="40">
        <v>0.25</v>
      </c>
      <c r="E22" s="39">
        <v>4</v>
      </c>
      <c r="F22" s="39">
        <v>7</v>
      </c>
      <c r="G22" s="39">
        <v>1</v>
      </c>
      <c r="H22" s="39">
        <v>1</v>
      </c>
      <c r="I22" s="47">
        <f t="shared" si="0"/>
        <v>13.25</v>
      </c>
      <c r="J22" s="48">
        <f t="shared" si="1"/>
        <v>2.65</v>
      </c>
      <c r="K22" s="40"/>
      <c r="L22" s="39"/>
      <c r="M22" s="39"/>
      <c r="N22" s="39"/>
      <c r="O22" s="39"/>
      <c r="P22" s="49">
        <f t="shared" si="2"/>
        <v>0</v>
      </c>
      <c r="Q22" s="48">
        <f t="shared" si="3"/>
        <v>0</v>
      </c>
      <c r="R22" s="40"/>
      <c r="S22" s="39"/>
      <c r="T22" s="39"/>
      <c r="U22" s="39"/>
      <c r="V22" s="39"/>
      <c r="W22" s="49">
        <f t="shared" si="4"/>
        <v>0</v>
      </c>
      <c r="X22" s="50">
        <f t="shared" si="5"/>
        <v>0</v>
      </c>
      <c r="Y22" s="41"/>
      <c r="Z22" s="51">
        <f t="shared" si="6"/>
        <v>0.71</v>
      </c>
      <c r="AA22" s="52">
        <f t="shared" si="7"/>
        <v>2.4700000000000002</v>
      </c>
      <c r="AB22" s="53" t="str">
        <f t="shared" si="8"/>
        <v>--</v>
      </c>
      <c r="AC22" s="54" t="str">
        <f t="shared" si="9"/>
        <v>--</v>
      </c>
      <c r="AD22" s="54" t="str">
        <f t="shared" si="10"/>
        <v/>
      </c>
      <c r="AE22" s="54" t="str">
        <f t="shared" si="11"/>
        <v/>
      </c>
      <c r="AF22" s="43"/>
      <c r="AG22" s="55" t="str">
        <f t="shared" si="12"/>
        <v>R</v>
      </c>
      <c r="AH22" s="13">
        <v>14</v>
      </c>
    </row>
    <row r="23" spans="1:34" ht="15" customHeight="1" thickBot="1" x14ac:dyDescent="0.25">
      <c r="A23" s="13">
        <v>15</v>
      </c>
      <c r="B23" s="74" t="s">
        <v>58</v>
      </c>
      <c r="C23" s="71">
        <v>4.4400000000000004</v>
      </c>
      <c r="D23" s="40">
        <v>0.25</v>
      </c>
      <c r="E23" s="39">
        <v>8</v>
      </c>
      <c r="F23" s="39">
        <v>5.5</v>
      </c>
      <c r="G23" s="39">
        <v>10</v>
      </c>
      <c r="H23" s="39">
        <v>2</v>
      </c>
      <c r="I23" s="47">
        <f t="shared" si="0"/>
        <v>25.75</v>
      </c>
      <c r="J23" s="48">
        <f t="shared" si="1"/>
        <v>5.15</v>
      </c>
      <c r="K23" s="40"/>
      <c r="L23" s="39"/>
      <c r="M23" s="39"/>
      <c r="N23" s="39"/>
      <c r="O23" s="39"/>
      <c r="P23" s="49">
        <f t="shared" si="2"/>
        <v>0</v>
      </c>
      <c r="Q23" s="48">
        <f t="shared" si="3"/>
        <v>0</v>
      </c>
      <c r="R23" s="40"/>
      <c r="S23" s="39"/>
      <c r="T23" s="39"/>
      <c r="U23" s="39"/>
      <c r="V23" s="39"/>
      <c r="W23" s="49">
        <f t="shared" si="4"/>
        <v>0</v>
      </c>
      <c r="X23" s="50">
        <f t="shared" si="5"/>
        <v>0</v>
      </c>
      <c r="Y23" s="41"/>
      <c r="Z23" s="51">
        <f t="shared" si="6"/>
        <v>1.37</v>
      </c>
      <c r="AA23" s="52">
        <f t="shared" si="7"/>
        <v>2.91</v>
      </c>
      <c r="AB23" s="53" t="str">
        <f t="shared" si="8"/>
        <v>--</v>
      </c>
      <c r="AC23" s="54" t="str">
        <f t="shared" si="9"/>
        <v>--</v>
      </c>
      <c r="AD23" s="54" t="str">
        <f t="shared" si="10"/>
        <v/>
      </c>
      <c r="AE23" s="54" t="str">
        <f t="shared" si="11"/>
        <v/>
      </c>
      <c r="AF23" s="43"/>
      <c r="AG23" s="55" t="str">
        <f t="shared" si="12"/>
        <v>R</v>
      </c>
      <c r="AH23" s="13">
        <v>15</v>
      </c>
    </row>
    <row r="24" spans="1:34" ht="15" customHeight="1" thickBot="1" x14ac:dyDescent="0.25">
      <c r="A24" s="13">
        <v>16</v>
      </c>
      <c r="B24" s="74" t="s">
        <v>59</v>
      </c>
      <c r="C24" s="71">
        <v>7.29</v>
      </c>
      <c r="D24" s="40">
        <v>9</v>
      </c>
      <c r="E24" s="39">
        <v>8</v>
      </c>
      <c r="F24" s="39">
        <v>9</v>
      </c>
      <c r="G24" s="39">
        <v>10</v>
      </c>
      <c r="H24" s="39">
        <v>10</v>
      </c>
      <c r="I24" s="47">
        <f t="shared" si="0"/>
        <v>46</v>
      </c>
      <c r="J24" s="48">
        <f t="shared" si="1"/>
        <v>9.1999999999999993</v>
      </c>
      <c r="K24" s="40"/>
      <c r="L24" s="39"/>
      <c r="M24" s="39"/>
      <c r="N24" s="39"/>
      <c r="O24" s="39"/>
      <c r="P24" s="49">
        <f t="shared" si="2"/>
        <v>0</v>
      </c>
      <c r="Q24" s="48">
        <f t="shared" si="3"/>
        <v>0</v>
      </c>
      <c r="R24" s="40"/>
      <c r="S24" s="39"/>
      <c r="T24" s="39"/>
      <c r="U24" s="39"/>
      <c r="V24" s="39"/>
      <c r="W24" s="49">
        <f t="shared" si="4"/>
        <v>0</v>
      </c>
      <c r="X24" s="50">
        <f t="shared" si="5"/>
        <v>0</v>
      </c>
      <c r="Y24" s="41"/>
      <c r="Z24" s="51">
        <f t="shared" si="6"/>
        <v>2.4500000000000002</v>
      </c>
      <c r="AA24" s="52">
        <f t="shared" si="7"/>
        <v>4.87</v>
      </c>
      <c r="AB24" s="53" t="str">
        <f t="shared" si="8"/>
        <v>--</v>
      </c>
      <c r="AC24" s="54" t="str">
        <f t="shared" si="9"/>
        <v>--</v>
      </c>
      <c r="AD24" s="54" t="str">
        <f t="shared" si="10"/>
        <v/>
      </c>
      <c r="AE24" s="54" t="str">
        <f t="shared" si="11"/>
        <v/>
      </c>
      <c r="AF24" s="43"/>
      <c r="AG24" s="55" t="str">
        <f t="shared" si="12"/>
        <v>R</v>
      </c>
      <c r="AH24" s="13">
        <v>16</v>
      </c>
    </row>
    <row r="25" spans="1:34" ht="15" customHeight="1" thickBot="1" x14ac:dyDescent="0.25">
      <c r="A25" s="13">
        <v>17</v>
      </c>
      <c r="B25" s="74" t="s">
        <v>60</v>
      </c>
      <c r="C25" s="71">
        <v>8.3000000000000007</v>
      </c>
      <c r="D25" s="40">
        <v>0.25</v>
      </c>
      <c r="E25" s="39">
        <v>6.5</v>
      </c>
      <c r="F25" s="39">
        <v>6</v>
      </c>
      <c r="G25" s="39">
        <v>10</v>
      </c>
      <c r="H25" s="39">
        <v>0.25</v>
      </c>
      <c r="I25" s="47">
        <f t="shared" si="0"/>
        <v>23</v>
      </c>
      <c r="J25" s="48">
        <f t="shared" si="1"/>
        <v>4.5999999999999996</v>
      </c>
      <c r="K25" s="40"/>
      <c r="L25" s="39"/>
      <c r="M25" s="39"/>
      <c r="N25" s="39"/>
      <c r="O25" s="39"/>
      <c r="P25" s="49">
        <f t="shared" si="2"/>
        <v>0</v>
      </c>
      <c r="Q25" s="48">
        <f t="shared" si="3"/>
        <v>0</v>
      </c>
      <c r="R25" s="40"/>
      <c r="S25" s="39"/>
      <c r="T25" s="39"/>
      <c r="U25" s="39"/>
      <c r="V25" s="39"/>
      <c r="W25" s="49">
        <f t="shared" si="4"/>
        <v>0</v>
      </c>
      <c r="X25" s="50">
        <f t="shared" si="5"/>
        <v>0</v>
      </c>
      <c r="Y25" s="41"/>
      <c r="Z25" s="51">
        <f t="shared" si="6"/>
        <v>1.23</v>
      </c>
      <c r="AA25" s="52">
        <f t="shared" si="7"/>
        <v>4.7699999999999996</v>
      </c>
      <c r="AB25" s="53" t="str">
        <f t="shared" si="8"/>
        <v>--</v>
      </c>
      <c r="AC25" s="54" t="str">
        <f t="shared" si="9"/>
        <v>--</v>
      </c>
      <c r="AD25" s="54" t="str">
        <f t="shared" si="10"/>
        <v/>
      </c>
      <c r="AE25" s="54" t="str">
        <f t="shared" si="11"/>
        <v/>
      </c>
      <c r="AF25" s="43"/>
      <c r="AG25" s="55" t="str">
        <f t="shared" si="12"/>
        <v>R</v>
      </c>
      <c r="AH25" s="13">
        <v>17</v>
      </c>
    </row>
    <row r="26" spans="1:34" ht="15" customHeight="1" thickBot="1" x14ac:dyDescent="0.25">
      <c r="A26" s="13">
        <v>18</v>
      </c>
      <c r="B26" s="74" t="s">
        <v>61</v>
      </c>
      <c r="C26" s="71">
        <v>5.01</v>
      </c>
      <c r="D26" s="40">
        <v>6</v>
      </c>
      <c r="E26" s="39">
        <v>7</v>
      </c>
      <c r="F26" s="39">
        <v>7</v>
      </c>
      <c r="G26" s="39">
        <v>10</v>
      </c>
      <c r="H26" s="39">
        <v>0.25</v>
      </c>
      <c r="I26" s="47">
        <f t="shared" si="0"/>
        <v>30.25</v>
      </c>
      <c r="J26" s="48">
        <f t="shared" si="1"/>
        <v>6.05</v>
      </c>
      <c r="K26" s="40"/>
      <c r="L26" s="39"/>
      <c r="M26" s="39"/>
      <c r="N26" s="39"/>
      <c r="O26" s="39"/>
      <c r="P26" s="49">
        <f t="shared" si="2"/>
        <v>0</v>
      </c>
      <c r="Q26" s="48">
        <f t="shared" si="3"/>
        <v>0</v>
      </c>
      <c r="R26" s="40"/>
      <c r="S26" s="39"/>
      <c r="T26" s="39"/>
      <c r="U26" s="39"/>
      <c r="V26" s="39"/>
      <c r="W26" s="49">
        <f t="shared" si="4"/>
        <v>0</v>
      </c>
      <c r="X26" s="50">
        <f t="shared" si="5"/>
        <v>0</v>
      </c>
      <c r="Y26" s="41"/>
      <c r="Z26" s="51">
        <f t="shared" si="6"/>
        <v>1.61</v>
      </c>
      <c r="AA26" s="52">
        <f t="shared" si="7"/>
        <v>3.31</v>
      </c>
      <c r="AB26" s="53" t="str">
        <f t="shared" si="8"/>
        <v>--</v>
      </c>
      <c r="AC26" s="54" t="str">
        <f t="shared" si="9"/>
        <v>--</v>
      </c>
      <c r="AD26" s="54" t="str">
        <f t="shared" si="10"/>
        <v/>
      </c>
      <c r="AE26" s="54" t="str">
        <f t="shared" si="11"/>
        <v/>
      </c>
      <c r="AF26" s="43"/>
      <c r="AG26" s="55" t="str">
        <f t="shared" si="12"/>
        <v>R</v>
      </c>
      <c r="AH26" s="13">
        <v>18</v>
      </c>
    </row>
    <row r="27" spans="1:34" ht="15" customHeight="1" thickBot="1" x14ac:dyDescent="0.25">
      <c r="A27" s="13">
        <v>19</v>
      </c>
      <c r="B27" s="74" t="s">
        <v>62</v>
      </c>
      <c r="C27" s="71">
        <v>5.39</v>
      </c>
      <c r="D27" s="40">
        <v>5</v>
      </c>
      <c r="E27" s="39">
        <v>4</v>
      </c>
      <c r="F27" s="39">
        <v>5</v>
      </c>
      <c r="G27" s="39">
        <v>10</v>
      </c>
      <c r="H27" s="39">
        <v>1</v>
      </c>
      <c r="I27" s="47">
        <f t="shared" si="0"/>
        <v>25</v>
      </c>
      <c r="J27" s="48">
        <f t="shared" si="1"/>
        <v>5</v>
      </c>
      <c r="K27" s="40"/>
      <c r="L27" s="39"/>
      <c r="M27" s="39"/>
      <c r="N27" s="39"/>
      <c r="O27" s="39"/>
      <c r="P27" s="49">
        <f t="shared" si="2"/>
        <v>0</v>
      </c>
      <c r="Q27" s="48">
        <f t="shared" si="3"/>
        <v>0</v>
      </c>
      <c r="R27" s="40"/>
      <c r="S27" s="39"/>
      <c r="T27" s="39"/>
      <c r="U27" s="39"/>
      <c r="V27" s="39"/>
      <c r="W27" s="49">
        <f t="shared" si="4"/>
        <v>0</v>
      </c>
      <c r="X27" s="50">
        <f t="shared" si="5"/>
        <v>0</v>
      </c>
      <c r="Y27" s="41"/>
      <c r="Z27" s="51">
        <f t="shared" si="6"/>
        <v>1.33</v>
      </c>
      <c r="AA27" s="52">
        <f t="shared" si="7"/>
        <v>3.36</v>
      </c>
      <c r="AB27" s="53" t="str">
        <f t="shared" si="8"/>
        <v>--</v>
      </c>
      <c r="AC27" s="54" t="str">
        <f t="shared" si="9"/>
        <v>--</v>
      </c>
      <c r="AD27" s="54" t="str">
        <f t="shared" si="10"/>
        <v/>
      </c>
      <c r="AE27" s="54" t="str">
        <f t="shared" si="11"/>
        <v/>
      </c>
      <c r="AF27" s="43"/>
      <c r="AG27" s="55" t="str">
        <f t="shared" si="12"/>
        <v>R</v>
      </c>
      <c r="AH27" s="13">
        <v>19</v>
      </c>
    </row>
    <row r="28" spans="1:34" ht="15" customHeight="1" thickBot="1" x14ac:dyDescent="0.25">
      <c r="A28" s="13">
        <v>20</v>
      </c>
      <c r="B28" s="74" t="s">
        <v>63</v>
      </c>
      <c r="C28" s="71">
        <v>7.13</v>
      </c>
      <c r="D28" s="40">
        <v>8</v>
      </c>
      <c r="E28" s="39">
        <v>7</v>
      </c>
      <c r="F28" s="39">
        <v>7</v>
      </c>
      <c r="G28" s="39">
        <v>10</v>
      </c>
      <c r="H28" s="39">
        <v>4</v>
      </c>
      <c r="I28" s="47">
        <f t="shared" si="0"/>
        <v>36</v>
      </c>
      <c r="J28" s="48">
        <f t="shared" si="1"/>
        <v>7.2</v>
      </c>
      <c r="K28" s="40"/>
      <c r="L28" s="39"/>
      <c r="M28" s="39"/>
      <c r="N28" s="39"/>
      <c r="O28" s="39"/>
      <c r="P28" s="49">
        <f t="shared" si="2"/>
        <v>0</v>
      </c>
      <c r="Q28" s="48">
        <f t="shared" si="3"/>
        <v>0</v>
      </c>
      <c r="R28" s="40"/>
      <c r="S28" s="39"/>
      <c r="T28" s="39"/>
      <c r="U28" s="39"/>
      <c r="V28" s="39"/>
      <c r="W28" s="49">
        <f t="shared" si="4"/>
        <v>0</v>
      </c>
      <c r="X28" s="50">
        <f t="shared" si="5"/>
        <v>0</v>
      </c>
      <c r="Y28" s="41"/>
      <c r="Z28" s="51">
        <f t="shared" si="6"/>
        <v>1.92</v>
      </c>
      <c r="AA28" s="52">
        <f t="shared" si="7"/>
        <v>4.53</v>
      </c>
      <c r="AB28" s="53" t="str">
        <f t="shared" si="8"/>
        <v>--</v>
      </c>
      <c r="AC28" s="54" t="str">
        <f t="shared" si="9"/>
        <v>--</v>
      </c>
      <c r="AD28" s="54" t="str">
        <f t="shared" si="10"/>
        <v/>
      </c>
      <c r="AE28" s="54" t="str">
        <f t="shared" si="11"/>
        <v/>
      </c>
      <c r="AF28" s="43"/>
      <c r="AG28" s="55" t="str">
        <f t="shared" si="12"/>
        <v>R</v>
      </c>
      <c r="AH28" s="13">
        <v>20</v>
      </c>
    </row>
    <row r="29" spans="1:34" ht="15" customHeight="1" thickBot="1" x14ac:dyDescent="0.25">
      <c r="A29" s="13">
        <v>21</v>
      </c>
      <c r="B29" s="74" t="s">
        <v>64</v>
      </c>
      <c r="C29" s="71">
        <v>6.6</v>
      </c>
      <c r="D29" s="40">
        <v>6</v>
      </c>
      <c r="E29" s="39">
        <v>6</v>
      </c>
      <c r="F29" s="39">
        <v>7</v>
      </c>
      <c r="G29" s="39">
        <v>5</v>
      </c>
      <c r="H29" s="39">
        <v>0.25</v>
      </c>
      <c r="I29" s="47">
        <f t="shared" si="0"/>
        <v>24.25</v>
      </c>
      <c r="J29" s="48">
        <f t="shared" si="1"/>
        <v>4.8499999999999996</v>
      </c>
      <c r="K29" s="40"/>
      <c r="L29" s="39"/>
      <c r="M29" s="39"/>
      <c r="N29" s="39"/>
      <c r="O29" s="39"/>
      <c r="P29" s="49">
        <f t="shared" si="2"/>
        <v>0</v>
      </c>
      <c r="Q29" s="48">
        <f t="shared" si="3"/>
        <v>0</v>
      </c>
      <c r="R29" s="40"/>
      <c r="S29" s="39"/>
      <c r="T29" s="39"/>
      <c r="U29" s="39"/>
      <c r="V29" s="39"/>
      <c r="W29" s="49">
        <f t="shared" si="4"/>
        <v>0</v>
      </c>
      <c r="X29" s="50">
        <f t="shared" si="5"/>
        <v>0</v>
      </c>
      <c r="Y29" s="41"/>
      <c r="Z29" s="51">
        <f t="shared" si="6"/>
        <v>1.29</v>
      </c>
      <c r="AA29" s="52">
        <f t="shared" si="7"/>
        <v>3.95</v>
      </c>
      <c r="AB29" s="53" t="str">
        <f t="shared" si="8"/>
        <v>--</v>
      </c>
      <c r="AC29" s="54" t="str">
        <f t="shared" si="9"/>
        <v>--</v>
      </c>
      <c r="AD29" s="54" t="str">
        <f t="shared" si="10"/>
        <v/>
      </c>
      <c r="AE29" s="54" t="str">
        <f t="shared" si="11"/>
        <v/>
      </c>
      <c r="AF29" s="43"/>
      <c r="AG29" s="55" t="str">
        <f t="shared" si="12"/>
        <v>R</v>
      </c>
      <c r="AH29" s="13">
        <v>21</v>
      </c>
    </row>
    <row r="30" spans="1:34" ht="15" customHeight="1" thickBot="1" x14ac:dyDescent="0.25">
      <c r="A30" s="13">
        <v>22</v>
      </c>
      <c r="B30" s="74" t="s">
        <v>65</v>
      </c>
      <c r="C30" s="71">
        <v>8.93</v>
      </c>
      <c r="D30" s="40">
        <v>8</v>
      </c>
      <c r="E30" s="39">
        <v>10</v>
      </c>
      <c r="F30" s="39">
        <v>9</v>
      </c>
      <c r="G30" s="39">
        <v>10</v>
      </c>
      <c r="H30" s="39">
        <v>8</v>
      </c>
      <c r="I30" s="47">
        <f t="shared" si="0"/>
        <v>45</v>
      </c>
      <c r="J30" s="48">
        <f t="shared" si="1"/>
        <v>9</v>
      </c>
      <c r="K30" s="40"/>
      <c r="L30" s="39"/>
      <c r="M30" s="39"/>
      <c r="N30" s="39"/>
      <c r="O30" s="39"/>
      <c r="P30" s="49">
        <f t="shared" si="2"/>
        <v>0</v>
      </c>
      <c r="Q30" s="48">
        <f t="shared" si="3"/>
        <v>0</v>
      </c>
      <c r="R30" s="40"/>
      <c r="S30" s="39"/>
      <c r="T30" s="39"/>
      <c r="U30" s="39"/>
      <c r="V30" s="39"/>
      <c r="W30" s="49">
        <f t="shared" si="4"/>
        <v>0</v>
      </c>
      <c r="X30" s="50">
        <f t="shared" si="5"/>
        <v>0</v>
      </c>
      <c r="Y30" s="41"/>
      <c r="Z30" s="51">
        <f t="shared" si="6"/>
        <v>2.4</v>
      </c>
      <c r="AA30" s="52">
        <f t="shared" si="7"/>
        <v>5.67</v>
      </c>
      <c r="AB30" s="53" t="str">
        <f t="shared" si="8"/>
        <v>--</v>
      </c>
      <c r="AC30" s="54" t="str">
        <f t="shared" si="9"/>
        <v/>
      </c>
      <c r="AD30" s="54" t="str">
        <f t="shared" si="10"/>
        <v/>
      </c>
      <c r="AE30" s="54" t="str">
        <f t="shared" si="11"/>
        <v/>
      </c>
      <c r="AF30" s="43"/>
      <c r="AG30" s="55" t="str">
        <f t="shared" si="12"/>
        <v>S</v>
      </c>
      <c r="AH30" s="13">
        <v>22</v>
      </c>
    </row>
    <row r="31" spans="1:34" ht="15" customHeight="1" thickBot="1" x14ac:dyDescent="0.25">
      <c r="A31" s="15">
        <v>23</v>
      </c>
      <c r="B31" s="74" t="s">
        <v>66</v>
      </c>
      <c r="C31" s="71">
        <v>7.31</v>
      </c>
      <c r="D31" s="40">
        <v>9</v>
      </c>
      <c r="E31" s="39">
        <v>10</v>
      </c>
      <c r="F31" s="39">
        <v>8.5</v>
      </c>
      <c r="G31" s="39">
        <v>10</v>
      </c>
      <c r="H31" s="39">
        <v>7</v>
      </c>
      <c r="I31" s="47">
        <f t="shared" si="0"/>
        <v>44.5</v>
      </c>
      <c r="J31" s="48">
        <f t="shared" si="1"/>
        <v>8.9</v>
      </c>
      <c r="K31" s="40"/>
      <c r="L31" s="39"/>
      <c r="M31" s="39"/>
      <c r="N31" s="39"/>
      <c r="O31" s="39"/>
      <c r="P31" s="49">
        <f t="shared" si="2"/>
        <v>0</v>
      </c>
      <c r="Q31" s="48">
        <f t="shared" si="3"/>
        <v>0</v>
      </c>
      <c r="R31" s="40"/>
      <c r="S31" s="39"/>
      <c r="T31" s="39"/>
      <c r="U31" s="39"/>
      <c r="V31" s="39"/>
      <c r="W31" s="49">
        <f t="shared" si="4"/>
        <v>0</v>
      </c>
      <c r="X31" s="50">
        <f t="shared" si="5"/>
        <v>0</v>
      </c>
      <c r="Y31" s="41"/>
      <c r="Z31" s="51">
        <f t="shared" si="6"/>
        <v>2.37</v>
      </c>
      <c r="AA31" s="52">
        <f t="shared" si="7"/>
        <v>4.84</v>
      </c>
      <c r="AB31" s="53" t="str">
        <f t="shared" si="8"/>
        <v>--</v>
      </c>
      <c r="AC31" s="54" t="str">
        <f t="shared" si="9"/>
        <v>--</v>
      </c>
      <c r="AD31" s="54" t="str">
        <f t="shared" si="10"/>
        <v/>
      </c>
      <c r="AE31" s="54" t="str">
        <f t="shared" si="11"/>
        <v/>
      </c>
      <c r="AF31" s="16"/>
      <c r="AG31" s="55" t="str">
        <f t="shared" si="12"/>
        <v>R</v>
      </c>
      <c r="AH31" s="15">
        <v>23</v>
      </c>
    </row>
    <row r="32" spans="1:34" ht="15" customHeight="1" thickBot="1" x14ac:dyDescent="0.25">
      <c r="A32" s="15">
        <v>24</v>
      </c>
      <c r="B32" s="74" t="s">
        <v>67</v>
      </c>
      <c r="C32" s="71">
        <v>4.7699999999999996</v>
      </c>
      <c r="D32" s="40">
        <v>8</v>
      </c>
      <c r="E32" s="39">
        <v>5</v>
      </c>
      <c r="F32" s="39">
        <v>8.5</v>
      </c>
      <c r="G32" s="39">
        <v>10</v>
      </c>
      <c r="H32" s="39">
        <v>0.25</v>
      </c>
      <c r="I32" s="47">
        <f t="shared" si="0"/>
        <v>31.75</v>
      </c>
      <c r="J32" s="48">
        <f t="shared" si="1"/>
        <v>6.35</v>
      </c>
      <c r="K32" s="40"/>
      <c r="L32" s="39"/>
      <c r="M32" s="39"/>
      <c r="N32" s="39"/>
      <c r="O32" s="39"/>
      <c r="P32" s="49">
        <f t="shared" si="2"/>
        <v>0</v>
      </c>
      <c r="Q32" s="48">
        <f t="shared" si="3"/>
        <v>0</v>
      </c>
      <c r="R32" s="40"/>
      <c r="S32" s="39"/>
      <c r="T32" s="39"/>
      <c r="U32" s="39"/>
      <c r="V32" s="39"/>
      <c r="W32" s="49">
        <f t="shared" si="4"/>
        <v>0</v>
      </c>
      <c r="X32" s="50">
        <f t="shared" si="5"/>
        <v>0</v>
      </c>
      <c r="Y32" s="41"/>
      <c r="Z32" s="51">
        <f t="shared" si="6"/>
        <v>1.69</v>
      </c>
      <c r="AA32" s="52">
        <f t="shared" si="7"/>
        <v>3.23</v>
      </c>
      <c r="AB32" s="53" t="str">
        <f t="shared" si="8"/>
        <v>--</v>
      </c>
      <c r="AC32" s="54" t="str">
        <f t="shared" si="9"/>
        <v>--</v>
      </c>
      <c r="AD32" s="54" t="str">
        <f t="shared" si="10"/>
        <v/>
      </c>
      <c r="AE32" s="54" t="str">
        <f t="shared" si="11"/>
        <v/>
      </c>
      <c r="AF32" s="16"/>
      <c r="AG32" s="55" t="str">
        <f t="shared" si="12"/>
        <v>R</v>
      </c>
      <c r="AH32" s="15">
        <v>24</v>
      </c>
    </row>
    <row r="33" spans="1:34" ht="15" customHeight="1" x14ac:dyDescent="0.2">
      <c r="A33" s="15">
        <v>25</v>
      </c>
      <c r="B33" s="74" t="s">
        <v>68</v>
      </c>
      <c r="C33" s="71">
        <v>5.32</v>
      </c>
      <c r="D33" s="40">
        <v>0.25</v>
      </c>
      <c r="E33" s="39">
        <v>3.5</v>
      </c>
      <c r="F33" s="39">
        <v>5</v>
      </c>
      <c r="G33" s="39">
        <v>0.25</v>
      </c>
      <c r="H33" s="39">
        <v>0.25</v>
      </c>
      <c r="I33" s="47">
        <f t="shared" si="0"/>
        <v>9.25</v>
      </c>
      <c r="J33" s="48">
        <f t="shared" si="1"/>
        <v>1.85</v>
      </c>
      <c r="K33" s="40"/>
      <c r="L33" s="39"/>
      <c r="M33" s="39"/>
      <c r="N33" s="39"/>
      <c r="O33" s="39"/>
      <c r="P33" s="49">
        <f t="shared" si="2"/>
        <v>0</v>
      </c>
      <c r="Q33" s="48">
        <f t="shared" si="3"/>
        <v>0</v>
      </c>
      <c r="R33" s="40"/>
      <c r="S33" s="39"/>
      <c r="T33" s="39"/>
      <c r="U33" s="39"/>
      <c r="V33" s="39"/>
      <c r="W33" s="49">
        <f t="shared" si="4"/>
        <v>0</v>
      </c>
      <c r="X33" s="50">
        <f t="shared" si="5"/>
        <v>0</v>
      </c>
      <c r="Y33" s="41"/>
      <c r="Z33" s="51">
        <f t="shared" si="6"/>
        <v>0.49</v>
      </c>
      <c r="AA33" s="52">
        <f t="shared" si="7"/>
        <v>2.91</v>
      </c>
      <c r="AB33" s="53" t="str">
        <f t="shared" si="8"/>
        <v>--</v>
      </c>
      <c r="AC33" s="54" t="str">
        <f t="shared" si="9"/>
        <v>--</v>
      </c>
      <c r="AD33" s="54" t="str">
        <f t="shared" si="10"/>
        <v/>
      </c>
      <c r="AE33" s="54" t="str">
        <f t="shared" si="11"/>
        <v/>
      </c>
      <c r="AF33" s="16"/>
      <c r="AG33" s="55" t="str">
        <f t="shared" si="12"/>
        <v>R</v>
      </c>
      <c r="AH33" s="15">
        <v>25</v>
      </c>
    </row>
    <row r="34" spans="1:34" ht="15.75" customHeight="1" thickBot="1" x14ac:dyDescent="0.25">
      <c r="A34" s="17"/>
      <c r="B34" s="18"/>
      <c r="C34" s="18"/>
      <c r="D34" s="19"/>
      <c r="E34" s="19"/>
      <c r="F34" s="19"/>
      <c r="G34" s="19"/>
      <c r="H34" s="19"/>
      <c r="I34" s="31"/>
      <c r="J34" s="31"/>
      <c r="K34" s="19"/>
      <c r="L34" s="19"/>
      <c r="M34" s="19"/>
      <c r="N34" s="19"/>
      <c r="O34" s="19"/>
      <c r="P34" s="31"/>
      <c r="Q34" s="31"/>
      <c r="R34" s="19"/>
      <c r="S34" s="19"/>
      <c r="T34" s="19"/>
      <c r="U34" s="19"/>
      <c r="V34" s="19"/>
      <c r="W34" s="31"/>
      <c r="X34" s="31"/>
      <c r="Y34" s="31"/>
      <c r="Z34" s="31"/>
      <c r="AA34" s="31"/>
      <c r="AB34" s="19"/>
      <c r="AC34" s="19"/>
      <c r="AD34" s="19"/>
      <c r="AE34" s="19"/>
      <c r="AF34" s="19"/>
      <c r="AG34" s="19"/>
      <c r="AH34" s="19"/>
    </row>
    <row r="35" spans="1:34" ht="117" customHeight="1" thickBot="1" x14ac:dyDescent="0.25">
      <c r="A35" s="4" t="s">
        <v>1</v>
      </c>
      <c r="B35" s="46" t="s">
        <v>2</v>
      </c>
      <c r="C35" s="8" t="s">
        <v>15</v>
      </c>
      <c r="D35" s="5" t="s">
        <v>8</v>
      </c>
      <c r="E35" s="6" t="s">
        <v>9</v>
      </c>
      <c r="F35" s="6" t="s">
        <v>10</v>
      </c>
      <c r="G35" s="6" t="s">
        <v>11</v>
      </c>
      <c r="H35" s="6" t="s">
        <v>12</v>
      </c>
      <c r="I35" s="7" t="s">
        <v>4</v>
      </c>
      <c r="J35" s="8" t="s">
        <v>13</v>
      </c>
      <c r="K35" s="5" t="s">
        <v>8</v>
      </c>
      <c r="L35" s="6" t="s">
        <v>9</v>
      </c>
      <c r="M35" s="6" t="s">
        <v>10</v>
      </c>
      <c r="N35" s="6" t="s">
        <v>11</v>
      </c>
      <c r="O35" s="6" t="s">
        <v>12</v>
      </c>
      <c r="P35" s="7" t="s">
        <v>4</v>
      </c>
      <c r="Q35" s="8" t="s">
        <v>28</v>
      </c>
      <c r="R35" s="5" t="s">
        <v>8</v>
      </c>
      <c r="S35" s="6" t="s">
        <v>9</v>
      </c>
      <c r="T35" s="6" t="s">
        <v>10</v>
      </c>
      <c r="U35" s="6" t="s">
        <v>11</v>
      </c>
      <c r="V35" s="6" t="s">
        <v>12</v>
      </c>
      <c r="W35" s="7" t="s">
        <v>4</v>
      </c>
      <c r="X35" s="9" t="s">
        <v>29</v>
      </c>
      <c r="Y35" s="20" t="s">
        <v>14</v>
      </c>
      <c r="Z35" s="21" t="s">
        <v>34</v>
      </c>
      <c r="AA35" s="45" t="s">
        <v>35</v>
      </c>
      <c r="AB35" s="9" t="s">
        <v>27</v>
      </c>
      <c r="AC35" s="42" t="s">
        <v>30</v>
      </c>
      <c r="AD35" s="42" t="s">
        <v>31</v>
      </c>
      <c r="AE35" s="42" t="s">
        <v>32</v>
      </c>
      <c r="AF35" s="42" t="s">
        <v>33</v>
      </c>
      <c r="AG35" s="11" t="s">
        <v>7</v>
      </c>
      <c r="AH35" s="22" t="s">
        <v>0</v>
      </c>
    </row>
    <row r="36" spans="1:34" ht="15" customHeight="1" thickBot="1" x14ac:dyDescent="0.25">
      <c r="A36" s="23">
        <v>26</v>
      </c>
      <c r="B36" s="75" t="s">
        <v>69</v>
      </c>
      <c r="C36" s="76">
        <v>6.65</v>
      </c>
      <c r="D36" s="40">
        <v>7</v>
      </c>
      <c r="E36" s="39">
        <v>9</v>
      </c>
      <c r="F36" s="39">
        <v>7</v>
      </c>
      <c r="G36" s="39">
        <v>10</v>
      </c>
      <c r="H36" s="39">
        <v>0.25</v>
      </c>
      <c r="I36" s="47">
        <f>SUM(D36:H36)</f>
        <v>33.25</v>
      </c>
      <c r="J36" s="48">
        <f>+I36/5</f>
        <v>6.65</v>
      </c>
      <c r="K36" s="40"/>
      <c r="L36" s="39"/>
      <c r="M36" s="39"/>
      <c r="N36" s="39"/>
      <c r="O36" s="39"/>
      <c r="P36" s="49">
        <f>SUM(K36:O36)</f>
        <v>0</v>
      </c>
      <c r="Q36" s="48">
        <f>+P36/5</f>
        <v>0</v>
      </c>
      <c r="R36" s="40"/>
      <c r="S36" s="39"/>
      <c r="T36" s="39"/>
      <c r="U36" s="39"/>
      <c r="V36" s="39"/>
      <c r="W36" s="49">
        <f>SUM(R36:V36)</f>
        <v>0</v>
      </c>
      <c r="X36" s="50">
        <f>+W36/5</f>
        <v>0</v>
      </c>
      <c r="Y36" s="41"/>
      <c r="Z36" s="51">
        <f t="shared" ref="Z36:Z55" si="13">+ROUND((J36+Q36+X36)*80/300+Y36*20/100,2)</f>
        <v>1.77</v>
      </c>
      <c r="AA36" s="52">
        <f t="shared" ref="AA36:AA55" si="14">+ROUND((C36+Z36)/2,2)</f>
        <v>4.21</v>
      </c>
      <c r="AB36" s="53" t="str">
        <f t="shared" ref="AB36:AB55" si="15">IF(AA36&gt;=7,"","--")</f>
        <v>--</v>
      </c>
      <c r="AC36" s="54" t="str">
        <f t="shared" ref="AC36:AC55" si="16">IF(AA36&gt;=7,"--",IF(AA36&gt;=5,"","--"))</f>
        <v>--</v>
      </c>
      <c r="AD36" s="54" t="str">
        <f t="shared" ref="AD36:AD55" si="17">IF(AA36&gt;=7,"--",IF(AA36&gt;=5,"",""))</f>
        <v/>
      </c>
      <c r="AE36" s="54" t="str">
        <f t="shared" ref="AE36:AE55" si="18">IF(AA36&gt;=7,"--","")</f>
        <v/>
      </c>
      <c r="AF36" s="16"/>
      <c r="AG36" s="55" t="str">
        <f t="shared" ref="AG36:AG55" si="19">IF(AA36&gt;=7,"APROBADO",IF(AA36&gt;=5,"S","R"))</f>
        <v>R</v>
      </c>
      <c r="AH36" s="23">
        <v>26</v>
      </c>
    </row>
    <row r="37" spans="1:34" ht="15" customHeight="1" thickBot="1" x14ac:dyDescent="0.25">
      <c r="A37" s="23">
        <v>27</v>
      </c>
      <c r="B37" s="75" t="s">
        <v>70</v>
      </c>
      <c r="C37" s="76">
        <v>5.98</v>
      </c>
      <c r="D37" s="40">
        <v>7</v>
      </c>
      <c r="E37" s="39">
        <v>8.5</v>
      </c>
      <c r="F37" s="39">
        <v>8</v>
      </c>
      <c r="G37" s="39">
        <v>10</v>
      </c>
      <c r="H37" s="39">
        <v>5</v>
      </c>
      <c r="I37" s="47">
        <f t="shared" ref="I37:I55" si="20">SUM(D37:H37)</f>
        <v>38.5</v>
      </c>
      <c r="J37" s="48">
        <f t="shared" ref="J37:J55" si="21">+I37/5</f>
        <v>7.7</v>
      </c>
      <c r="K37" s="40"/>
      <c r="L37" s="39"/>
      <c r="M37" s="39"/>
      <c r="N37" s="39"/>
      <c r="O37" s="39"/>
      <c r="P37" s="49">
        <f t="shared" ref="P37:P55" si="22">SUM(K37:O37)</f>
        <v>0</v>
      </c>
      <c r="Q37" s="48">
        <f t="shared" ref="Q37:Q55" si="23">+P37/5</f>
        <v>0</v>
      </c>
      <c r="R37" s="40"/>
      <c r="S37" s="39"/>
      <c r="T37" s="39"/>
      <c r="U37" s="39"/>
      <c r="V37" s="39"/>
      <c r="W37" s="49">
        <f t="shared" ref="W37:W55" si="24">SUM(R37:V37)</f>
        <v>0</v>
      </c>
      <c r="X37" s="50">
        <f t="shared" ref="X37:X55" si="25">+W37/5</f>
        <v>0</v>
      </c>
      <c r="Y37" s="41"/>
      <c r="Z37" s="51">
        <f t="shared" si="13"/>
        <v>2.0499999999999998</v>
      </c>
      <c r="AA37" s="52">
        <f t="shared" si="14"/>
        <v>4.0199999999999996</v>
      </c>
      <c r="AB37" s="53" t="str">
        <f t="shared" si="15"/>
        <v>--</v>
      </c>
      <c r="AC37" s="54" t="str">
        <f t="shared" si="16"/>
        <v>--</v>
      </c>
      <c r="AD37" s="54" t="str">
        <f t="shared" si="17"/>
        <v/>
      </c>
      <c r="AE37" s="54" t="str">
        <f t="shared" si="18"/>
        <v/>
      </c>
      <c r="AF37" s="43"/>
      <c r="AG37" s="55" t="str">
        <f t="shared" si="19"/>
        <v>R</v>
      </c>
      <c r="AH37" s="23">
        <v>27</v>
      </c>
    </row>
    <row r="38" spans="1:34" ht="15" customHeight="1" thickBot="1" x14ac:dyDescent="0.25">
      <c r="A38" s="23">
        <v>28</v>
      </c>
      <c r="B38" s="75" t="s">
        <v>71</v>
      </c>
      <c r="C38" s="76">
        <v>5.75</v>
      </c>
      <c r="D38" s="40">
        <v>6</v>
      </c>
      <c r="E38" s="39">
        <v>8</v>
      </c>
      <c r="F38" s="39">
        <v>8</v>
      </c>
      <c r="G38" s="39">
        <v>10</v>
      </c>
      <c r="H38" s="39">
        <v>8</v>
      </c>
      <c r="I38" s="47">
        <f t="shared" si="20"/>
        <v>40</v>
      </c>
      <c r="J38" s="48">
        <f t="shared" si="21"/>
        <v>8</v>
      </c>
      <c r="K38" s="40"/>
      <c r="L38" s="39"/>
      <c r="M38" s="39"/>
      <c r="N38" s="39"/>
      <c r="O38" s="39"/>
      <c r="P38" s="49">
        <f t="shared" si="22"/>
        <v>0</v>
      </c>
      <c r="Q38" s="48">
        <f t="shared" si="23"/>
        <v>0</v>
      </c>
      <c r="R38" s="40"/>
      <c r="S38" s="39"/>
      <c r="T38" s="39"/>
      <c r="U38" s="39"/>
      <c r="V38" s="39"/>
      <c r="W38" s="49">
        <f t="shared" si="24"/>
        <v>0</v>
      </c>
      <c r="X38" s="50">
        <f t="shared" si="25"/>
        <v>0</v>
      </c>
      <c r="Y38" s="41"/>
      <c r="Z38" s="51">
        <f t="shared" si="13"/>
        <v>2.13</v>
      </c>
      <c r="AA38" s="52">
        <f t="shared" si="14"/>
        <v>3.94</v>
      </c>
      <c r="AB38" s="53" t="str">
        <f t="shared" si="15"/>
        <v>--</v>
      </c>
      <c r="AC38" s="54" t="str">
        <f t="shared" si="16"/>
        <v>--</v>
      </c>
      <c r="AD38" s="54" t="str">
        <f t="shared" si="17"/>
        <v/>
      </c>
      <c r="AE38" s="54" t="str">
        <f t="shared" si="18"/>
        <v/>
      </c>
      <c r="AF38" s="43"/>
      <c r="AG38" s="55" t="str">
        <f t="shared" si="19"/>
        <v>R</v>
      </c>
      <c r="AH38" s="23">
        <v>28</v>
      </c>
    </row>
    <row r="39" spans="1:34" ht="15" customHeight="1" thickBot="1" x14ac:dyDescent="0.25">
      <c r="A39" s="23">
        <v>29</v>
      </c>
      <c r="B39" s="75" t="s">
        <v>72</v>
      </c>
      <c r="C39" s="76">
        <v>8.1300000000000008</v>
      </c>
      <c r="D39" s="40">
        <v>8</v>
      </c>
      <c r="E39" s="39">
        <v>9</v>
      </c>
      <c r="F39" s="39">
        <v>8</v>
      </c>
      <c r="G39" s="39">
        <v>10</v>
      </c>
      <c r="H39" s="39">
        <v>7</v>
      </c>
      <c r="I39" s="47">
        <f t="shared" si="20"/>
        <v>42</v>
      </c>
      <c r="J39" s="48">
        <f t="shared" si="21"/>
        <v>8.4</v>
      </c>
      <c r="K39" s="40"/>
      <c r="L39" s="39"/>
      <c r="M39" s="39"/>
      <c r="N39" s="39"/>
      <c r="O39" s="39"/>
      <c r="P39" s="49">
        <f t="shared" si="22"/>
        <v>0</v>
      </c>
      <c r="Q39" s="48">
        <f t="shared" si="23"/>
        <v>0</v>
      </c>
      <c r="R39" s="40"/>
      <c r="S39" s="39"/>
      <c r="T39" s="39"/>
      <c r="U39" s="39"/>
      <c r="V39" s="39"/>
      <c r="W39" s="49">
        <f t="shared" si="24"/>
        <v>0</v>
      </c>
      <c r="X39" s="50">
        <f t="shared" si="25"/>
        <v>0</v>
      </c>
      <c r="Y39" s="41"/>
      <c r="Z39" s="51">
        <f t="shared" si="13"/>
        <v>2.2400000000000002</v>
      </c>
      <c r="AA39" s="52">
        <f t="shared" si="14"/>
        <v>5.19</v>
      </c>
      <c r="AB39" s="53" t="str">
        <f t="shared" si="15"/>
        <v>--</v>
      </c>
      <c r="AC39" s="54" t="str">
        <f t="shared" si="16"/>
        <v/>
      </c>
      <c r="AD39" s="54" t="str">
        <f t="shared" si="17"/>
        <v/>
      </c>
      <c r="AE39" s="54" t="str">
        <f t="shared" si="18"/>
        <v/>
      </c>
      <c r="AF39" s="43"/>
      <c r="AG39" s="55" t="str">
        <f t="shared" si="19"/>
        <v>S</v>
      </c>
      <c r="AH39" s="23">
        <v>29</v>
      </c>
    </row>
    <row r="40" spans="1:34" ht="15" customHeight="1" thickBot="1" x14ac:dyDescent="0.25">
      <c r="A40" s="23">
        <v>30</v>
      </c>
      <c r="B40" s="75" t="s">
        <v>73</v>
      </c>
      <c r="C40" s="76">
        <v>6.51</v>
      </c>
      <c r="D40" s="40">
        <v>9</v>
      </c>
      <c r="E40" s="39">
        <v>9</v>
      </c>
      <c r="F40" s="39">
        <v>6</v>
      </c>
      <c r="G40" s="39">
        <v>10</v>
      </c>
      <c r="H40" s="39">
        <v>8</v>
      </c>
      <c r="I40" s="47">
        <f t="shared" si="20"/>
        <v>42</v>
      </c>
      <c r="J40" s="48">
        <f t="shared" si="21"/>
        <v>8.4</v>
      </c>
      <c r="K40" s="40"/>
      <c r="L40" s="39"/>
      <c r="M40" s="39"/>
      <c r="N40" s="39"/>
      <c r="O40" s="39"/>
      <c r="P40" s="49">
        <f t="shared" si="22"/>
        <v>0</v>
      </c>
      <c r="Q40" s="48">
        <f t="shared" si="23"/>
        <v>0</v>
      </c>
      <c r="R40" s="40"/>
      <c r="S40" s="39"/>
      <c r="T40" s="39"/>
      <c r="U40" s="39"/>
      <c r="V40" s="39"/>
      <c r="W40" s="49">
        <f t="shared" si="24"/>
        <v>0</v>
      </c>
      <c r="X40" s="50">
        <f t="shared" si="25"/>
        <v>0</v>
      </c>
      <c r="Y40" s="41"/>
      <c r="Z40" s="51">
        <f t="shared" si="13"/>
        <v>2.2400000000000002</v>
      </c>
      <c r="AA40" s="52">
        <f t="shared" si="14"/>
        <v>4.38</v>
      </c>
      <c r="AB40" s="53" t="str">
        <f t="shared" si="15"/>
        <v>--</v>
      </c>
      <c r="AC40" s="54" t="str">
        <f t="shared" si="16"/>
        <v>--</v>
      </c>
      <c r="AD40" s="54" t="str">
        <f t="shared" si="17"/>
        <v/>
      </c>
      <c r="AE40" s="54" t="str">
        <f t="shared" si="18"/>
        <v/>
      </c>
      <c r="AF40" s="43"/>
      <c r="AG40" s="55" t="str">
        <f t="shared" si="19"/>
        <v>R</v>
      </c>
      <c r="AH40" s="23">
        <v>30</v>
      </c>
    </row>
    <row r="41" spans="1:34" ht="15" customHeight="1" thickBot="1" x14ac:dyDescent="0.25">
      <c r="A41" s="23">
        <v>31</v>
      </c>
      <c r="B41" s="75" t="s">
        <v>74</v>
      </c>
      <c r="C41" s="76">
        <v>8.4600000000000009</v>
      </c>
      <c r="D41" s="40">
        <v>8</v>
      </c>
      <c r="E41" s="39">
        <v>10</v>
      </c>
      <c r="F41" s="39">
        <v>8</v>
      </c>
      <c r="G41" s="39">
        <v>10</v>
      </c>
      <c r="H41" s="39">
        <v>7</v>
      </c>
      <c r="I41" s="47">
        <f t="shared" si="20"/>
        <v>43</v>
      </c>
      <c r="J41" s="48">
        <f t="shared" si="21"/>
        <v>8.6</v>
      </c>
      <c r="K41" s="40"/>
      <c r="L41" s="39"/>
      <c r="M41" s="39"/>
      <c r="N41" s="39"/>
      <c r="O41" s="39"/>
      <c r="P41" s="49">
        <f t="shared" si="22"/>
        <v>0</v>
      </c>
      <c r="Q41" s="48">
        <f t="shared" si="23"/>
        <v>0</v>
      </c>
      <c r="R41" s="40"/>
      <c r="S41" s="39"/>
      <c r="T41" s="39"/>
      <c r="U41" s="39"/>
      <c r="V41" s="39"/>
      <c r="W41" s="49">
        <f t="shared" si="24"/>
        <v>0</v>
      </c>
      <c r="X41" s="50">
        <f t="shared" si="25"/>
        <v>0</v>
      </c>
      <c r="Y41" s="41"/>
      <c r="Z41" s="51">
        <f t="shared" si="13"/>
        <v>2.29</v>
      </c>
      <c r="AA41" s="52">
        <f t="shared" si="14"/>
        <v>5.38</v>
      </c>
      <c r="AB41" s="53" t="str">
        <f t="shared" si="15"/>
        <v>--</v>
      </c>
      <c r="AC41" s="54" t="str">
        <f t="shared" si="16"/>
        <v/>
      </c>
      <c r="AD41" s="54" t="str">
        <f t="shared" si="17"/>
        <v/>
      </c>
      <c r="AE41" s="54" t="str">
        <f t="shared" si="18"/>
        <v/>
      </c>
      <c r="AF41" s="43"/>
      <c r="AG41" s="55" t="str">
        <f t="shared" si="19"/>
        <v>S</v>
      </c>
      <c r="AH41" s="23">
        <v>31</v>
      </c>
    </row>
    <row r="42" spans="1:34" ht="15" customHeight="1" thickBot="1" x14ac:dyDescent="0.25">
      <c r="A42" s="23">
        <v>32</v>
      </c>
      <c r="B42" s="75" t="s">
        <v>75</v>
      </c>
      <c r="C42" s="76">
        <v>6.08</v>
      </c>
      <c r="D42" s="40">
        <v>0.25</v>
      </c>
      <c r="E42" s="39">
        <v>6</v>
      </c>
      <c r="F42" s="39">
        <v>7</v>
      </c>
      <c r="G42" s="39">
        <v>3</v>
      </c>
      <c r="H42" s="39">
        <v>5</v>
      </c>
      <c r="I42" s="47">
        <f t="shared" si="20"/>
        <v>21.25</v>
      </c>
      <c r="J42" s="48">
        <f t="shared" si="21"/>
        <v>4.25</v>
      </c>
      <c r="K42" s="40"/>
      <c r="L42" s="39"/>
      <c r="M42" s="39"/>
      <c r="N42" s="39"/>
      <c r="O42" s="39"/>
      <c r="P42" s="49">
        <f t="shared" si="22"/>
        <v>0</v>
      </c>
      <c r="Q42" s="48">
        <f t="shared" si="23"/>
        <v>0</v>
      </c>
      <c r="R42" s="40"/>
      <c r="S42" s="39"/>
      <c r="T42" s="39"/>
      <c r="U42" s="39"/>
      <c r="V42" s="39"/>
      <c r="W42" s="49">
        <f t="shared" si="24"/>
        <v>0</v>
      </c>
      <c r="X42" s="50">
        <f t="shared" si="25"/>
        <v>0</v>
      </c>
      <c r="Y42" s="41"/>
      <c r="Z42" s="51">
        <f t="shared" si="13"/>
        <v>1.1299999999999999</v>
      </c>
      <c r="AA42" s="52">
        <f t="shared" si="14"/>
        <v>3.61</v>
      </c>
      <c r="AB42" s="53" t="str">
        <f t="shared" si="15"/>
        <v>--</v>
      </c>
      <c r="AC42" s="54" t="str">
        <f t="shared" si="16"/>
        <v>--</v>
      </c>
      <c r="AD42" s="54" t="str">
        <f t="shared" si="17"/>
        <v/>
      </c>
      <c r="AE42" s="54" t="str">
        <f t="shared" si="18"/>
        <v/>
      </c>
      <c r="AF42" s="43"/>
      <c r="AG42" s="55" t="str">
        <f t="shared" si="19"/>
        <v>R</v>
      </c>
      <c r="AH42" s="23">
        <v>32</v>
      </c>
    </row>
    <row r="43" spans="1:34" ht="15" customHeight="1" thickBot="1" x14ac:dyDescent="0.25">
      <c r="A43" s="23">
        <v>33</v>
      </c>
      <c r="B43" s="75" t="s">
        <v>76</v>
      </c>
      <c r="C43" s="76">
        <v>3.69</v>
      </c>
      <c r="D43" s="40">
        <v>0.25</v>
      </c>
      <c r="E43" s="39">
        <v>7</v>
      </c>
      <c r="F43" s="39">
        <v>7</v>
      </c>
      <c r="G43" s="39">
        <v>0.25</v>
      </c>
      <c r="H43" s="39">
        <v>0.25</v>
      </c>
      <c r="I43" s="47">
        <f t="shared" si="20"/>
        <v>14.75</v>
      </c>
      <c r="J43" s="48">
        <f t="shared" si="21"/>
        <v>2.95</v>
      </c>
      <c r="K43" s="40"/>
      <c r="L43" s="39"/>
      <c r="M43" s="39"/>
      <c r="N43" s="39"/>
      <c r="O43" s="39"/>
      <c r="P43" s="49">
        <f t="shared" si="22"/>
        <v>0</v>
      </c>
      <c r="Q43" s="48">
        <f t="shared" si="23"/>
        <v>0</v>
      </c>
      <c r="R43" s="40"/>
      <c r="S43" s="39"/>
      <c r="T43" s="39"/>
      <c r="U43" s="39"/>
      <c r="V43" s="39"/>
      <c r="W43" s="49">
        <f t="shared" si="24"/>
        <v>0</v>
      </c>
      <c r="X43" s="50">
        <f t="shared" si="25"/>
        <v>0</v>
      </c>
      <c r="Y43" s="41"/>
      <c r="Z43" s="51">
        <f t="shared" si="13"/>
        <v>0.79</v>
      </c>
      <c r="AA43" s="52">
        <f t="shared" si="14"/>
        <v>2.2400000000000002</v>
      </c>
      <c r="AB43" s="53" t="str">
        <f t="shared" si="15"/>
        <v>--</v>
      </c>
      <c r="AC43" s="54" t="str">
        <f t="shared" si="16"/>
        <v>--</v>
      </c>
      <c r="AD43" s="54" t="str">
        <f t="shared" si="17"/>
        <v/>
      </c>
      <c r="AE43" s="54" t="str">
        <f t="shared" si="18"/>
        <v/>
      </c>
      <c r="AF43" s="43"/>
      <c r="AG43" s="55" t="str">
        <f t="shared" si="19"/>
        <v>R</v>
      </c>
      <c r="AH43" s="23">
        <v>33</v>
      </c>
    </row>
    <row r="44" spans="1:34" ht="15" customHeight="1" thickBot="1" x14ac:dyDescent="0.25">
      <c r="A44" s="23">
        <v>34</v>
      </c>
      <c r="B44" s="75" t="s">
        <v>77</v>
      </c>
      <c r="C44" s="76">
        <v>4.46</v>
      </c>
      <c r="D44" s="40">
        <v>9</v>
      </c>
      <c r="E44" s="39">
        <v>6</v>
      </c>
      <c r="F44" s="39">
        <v>5</v>
      </c>
      <c r="G44" s="39">
        <v>10</v>
      </c>
      <c r="H44" s="39">
        <v>8</v>
      </c>
      <c r="I44" s="47">
        <f t="shared" si="20"/>
        <v>38</v>
      </c>
      <c r="J44" s="48">
        <f t="shared" si="21"/>
        <v>7.6</v>
      </c>
      <c r="K44" s="40"/>
      <c r="L44" s="39"/>
      <c r="M44" s="39"/>
      <c r="N44" s="39"/>
      <c r="O44" s="39"/>
      <c r="P44" s="49">
        <f t="shared" si="22"/>
        <v>0</v>
      </c>
      <c r="Q44" s="48">
        <f t="shared" si="23"/>
        <v>0</v>
      </c>
      <c r="R44" s="40"/>
      <c r="S44" s="39"/>
      <c r="T44" s="39"/>
      <c r="U44" s="39"/>
      <c r="V44" s="39"/>
      <c r="W44" s="49">
        <f t="shared" si="24"/>
        <v>0</v>
      </c>
      <c r="X44" s="50">
        <f t="shared" si="25"/>
        <v>0</v>
      </c>
      <c r="Y44" s="41"/>
      <c r="Z44" s="51">
        <f t="shared" si="13"/>
        <v>2.0299999999999998</v>
      </c>
      <c r="AA44" s="52">
        <f t="shared" si="14"/>
        <v>3.25</v>
      </c>
      <c r="AB44" s="53" t="str">
        <f t="shared" si="15"/>
        <v>--</v>
      </c>
      <c r="AC44" s="54" t="str">
        <f t="shared" si="16"/>
        <v>--</v>
      </c>
      <c r="AD44" s="54" t="str">
        <f t="shared" si="17"/>
        <v/>
      </c>
      <c r="AE44" s="54" t="str">
        <f t="shared" si="18"/>
        <v/>
      </c>
      <c r="AF44" s="43"/>
      <c r="AG44" s="55" t="str">
        <f t="shared" si="19"/>
        <v>R</v>
      </c>
      <c r="AH44" s="23">
        <v>34</v>
      </c>
    </row>
    <row r="45" spans="1:34" ht="15" customHeight="1" thickBot="1" x14ac:dyDescent="0.25">
      <c r="A45" s="23">
        <v>35</v>
      </c>
      <c r="B45" s="75" t="s">
        <v>78</v>
      </c>
      <c r="C45" s="76">
        <v>5.79</v>
      </c>
      <c r="D45" s="40">
        <v>9</v>
      </c>
      <c r="E45" s="39">
        <v>10</v>
      </c>
      <c r="F45" s="39">
        <v>8</v>
      </c>
      <c r="G45" s="39">
        <v>10</v>
      </c>
      <c r="H45" s="39">
        <v>4</v>
      </c>
      <c r="I45" s="47">
        <f t="shared" si="20"/>
        <v>41</v>
      </c>
      <c r="J45" s="48">
        <f t="shared" si="21"/>
        <v>8.1999999999999993</v>
      </c>
      <c r="K45" s="40"/>
      <c r="L45" s="39"/>
      <c r="M45" s="39"/>
      <c r="N45" s="39"/>
      <c r="O45" s="39"/>
      <c r="P45" s="49">
        <f t="shared" si="22"/>
        <v>0</v>
      </c>
      <c r="Q45" s="48">
        <f t="shared" si="23"/>
        <v>0</v>
      </c>
      <c r="R45" s="40"/>
      <c r="S45" s="39"/>
      <c r="T45" s="39"/>
      <c r="U45" s="39"/>
      <c r="V45" s="39"/>
      <c r="W45" s="49">
        <f t="shared" si="24"/>
        <v>0</v>
      </c>
      <c r="X45" s="50">
        <f t="shared" si="25"/>
        <v>0</v>
      </c>
      <c r="Y45" s="41"/>
      <c r="Z45" s="51">
        <f t="shared" si="13"/>
        <v>2.19</v>
      </c>
      <c r="AA45" s="52">
        <f t="shared" si="14"/>
        <v>3.99</v>
      </c>
      <c r="AB45" s="53" t="str">
        <f t="shared" si="15"/>
        <v>--</v>
      </c>
      <c r="AC45" s="54" t="str">
        <f t="shared" si="16"/>
        <v>--</v>
      </c>
      <c r="AD45" s="54" t="str">
        <f t="shared" si="17"/>
        <v/>
      </c>
      <c r="AE45" s="54" t="str">
        <f t="shared" si="18"/>
        <v/>
      </c>
      <c r="AF45" s="43"/>
      <c r="AG45" s="55" t="str">
        <f t="shared" si="19"/>
        <v>R</v>
      </c>
      <c r="AH45" s="23">
        <v>35</v>
      </c>
    </row>
    <row r="46" spans="1:34" ht="15" customHeight="1" thickBot="1" x14ac:dyDescent="0.25">
      <c r="A46" s="23">
        <v>36</v>
      </c>
      <c r="B46" s="75" t="s">
        <v>79</v>
      </c>
      <c r="C46" s="76">
        <v>4.18</v>
      </c>
      <c r="D46" s="40"/>
      <c r="E46" s="39"/>
      <c r="F46" s="39"/>
      <c r="G46" s="39"/>
      <c r="H46" s="39"/>
      <c r="I46" s="47">
        <f t="shared" si="20"/>
        <v>0</v>
      </c>
      <c r="J46" s="48">
        <f t="shared" si="21"/>
        <v>0</v>
      </c>
      <c r="K46" s="40"/>
      <c r="L46" s="39"/>
      <c r="M46" s="39"/>
      <c r="N46" s="39"/>
      <c r="O46" s="39"/>
      <c r="P46" s="49">
        <f t="shared" si="22"/>
        <v>0</v>
      </c>
      <c r="Q46" s="48">
        <f t="shared" si="23"/>
        <v>0</v>
      </c>
      <c r="R46" s="40"/>
      <c r="S46" s="39"/>
      <c r="T46" s="39"/>
      <c r="U46" s="39"/>
      <c r="V46" s="39"/>
      <c r="W46" s="49">
        <f t="shared" si="24"/>
        <v>0</v>
      </c>
      <c r="X46" s="50">
        <f t="shared" si="25"/>
        <v>0</v>
      </c>
      <c r="Y46" s="41"/>
      <c r="Z46" s="51">
        <f t="shared" si="13"/>
        <v>0</v>
      </c>
      <c r="AA46" s="52">
        <f t="shared" si="14"/>
        <v>2.09</v>
      </c>
      <c r="AB46" s="53" t="str">
        <f t="shared" si="15"/>
        <v>--</v>
      </c>
      <c r="AC46" s="54" t="str">
        <f t="shared" si="16"/>
        <v>--</v>
      </c>
      <c r="AD46" s="54" t="str">
        <f t="shared" si="17"/>
        <v/>
      </c>
      <c r="AE46" s="54" t="str">
        <f t="shared" si="18"/>
        <v/>
      </c>
      <c r="AF46" s="43"/>
      <c r="AG46" s="55" t="str">
        <f t="shared" si="19"/>
        <v>R</v>
      </c>
      <c r="AH46" s="23">
        <v>36</v>
      </c>
    </row>
    <row r="47" spans="1:34" ht="15" customHeight="1" thickBot="1" x14ac:dyDescent="0.25">
      <c r="A47" s="23">
        <v>37</v>
      </c>
      <c r="B47" s="75" t="s">
        <v>80</v>
      </c>
      <c r="C47" s="76">
        <v>3.47</v>
      </c>
      <c r="D47" s="40">
        <v>0.25</v>
      </c>
      <c r="E47" s="39">
        <v>3</v>
      </c>
      <c r="F47" s="39">
        <v>7</v>
      </c>
      <c r="G47" s="39">
        <v>10</v>
      </c>
      <c r="H47" s="39">
        <v>0.25</v>
      </c>
      <c r="I47" s="47">
        <f t="shared" si="20"/>
        <v>20.5</v>
      </c>
      <c r="J47" s="48">
        <f t="shared" si="21"/>
        <v>4.0999999999999996</v>
      </c>
      <c r="K47" s="40"/>
      <c r="L47" s="39"/>
      <c r="M47" s="39"/>
      <c r="N47" s="39"/>
      <c r="O47" s="39"/>
      <c r="P47" s="49">
        <f t="shared" si="22"/>
        <v>0</v>
      </c>
      <c r="Q47" s="48">
        <f t="shared" si="23"/>
        <v>0</v>
      </c>
      <c r="R47" s="40"/>
      <c r="S47" s="39"/>
      <c r="T47" s="39"/>
      <c r="U47" s="39"/>
      <c r="V47" s="39"/>
      <c r="W47" s="49">
        <f t="shared" si="24"/>
        <v>0</v>
      </c>
      <c r="X47" s="50">
        <f t="shared" si="25"/>
        <v>0</v>
      </c>
      <c r="Y47" s="41"/>
      <c r="Z47" s="51">
        <f t="shared" si="13"/>
        <v>1.0900000000000001</v>
      </c>
      <c r="AA47" s="52">
        <f t="shared" si="14"/>
        <v>2.2799999999999998</v>
      </c>
      <c r="AB47" s="53" t="str">
        <f t="shared" si="15"/>
        <v>--</v>
      </c>
      <c r="AC47" s="54" t="str">
        <f t="shared" si="16"/>
        <v>--</v>
      </c>
      <c r="AD47" s="54" t="str">
        <f t="shared" si="17"/>
        <v/>
      </c>
      <c r="AE47" s="54" t="str">
        <f t="shared" si="18"/>
        <v/>
      </c>
      <c r="AF47" s="43"/>
      <c r="AG47" s="55" t="str">
        <f t="shared" si="19"/>
        <v>R</v>
      </c>
      <c r="AH47" s="23">
        <v>37</v>
      </c>
    </row>
    <row r="48" spans="1:34" ht="15" customHeight="1" thickBot="1" x14ac:dyDescent="0.25">
      <c r="A48" s="23">
        <v>38</v>
      </c>
      <c r="B48" s="78" t="s">
        <v>81</v>
      </c>
      <c r="C48" s="76">
        <v>5.13</v>
      </c>
      <c r="D48" s="40">
        <v>0.25</v>
      </c>
      <c r="E48" s="39">
        <v>3.5</v>
      </c>
      <c r="F48" s="39">
        <v>6</v>
      </c>
      <c r="G48" s="39">
        <v>10</v>
      </c>
      <c r="H48" s="39">
        <v>5</v>
      </c>
      <c r="I48" s="47">
        <f t="shared" si="20"/>
        <v>24.75</v>
      </c>
      <c r="J48" s="48">
        <f t="shared" si="21"/>
        <v>4.95</v>
      </c>
      <c r="K48" s="40"/>
      <c r="L48" s="39"/>
      <c r="M48" s="39"/>
      <c r="N48" s="39"/>
      <c r="O48" s="39"/>
      <c r="P48" s="49">
        <f t="shared" si="22"/>
        <v>0</v>
      </c>
      <c r="Q48" s="48">
        <f t="shared" si="23"/>
        <v>0</v>
      </c>
      <c r="R48" s="40"/>
      <c r="S48" s="39"/>
      <c r="T48" s="39"/>
      <c r="U48" s="39"/>
      <c r="V48" s="39"/>
      <c r="W48" s="49">
        <f t="shared" si="24"/>
        <v>0</v>
      </c>
      <c r="X48" s="50">
        <f t="shared" si="25"/>
        <v>0</v>
      </c>
      <c r="Y48" s="41"/>
      <c r="Z48" s="51">
        <f t="shared" si="13"/>
        <v>1.32</v>
      </c>
      <c r="AA48" s="52">
        <f t="shared" si="14"/>
        <v>3.23</v>
      </c>
      <c r="AB48" s="53" t="str">
        <f t="shared" si="15"/>
        <v>--</v>
      </c>
      <c r="AC48" s="54" t="str">
        <f t="shared" si="16"/>
        <v>--</v>
      </c>
      <c r="AD48" s="54" t="str">
        <f t="shared" si="17"/>
        <v/>
      </c>
      <c r="AE48" s="54" t="str">
        <f t="shared" si="18"/>
        <v/>
      </c>
      <c r="AF48" s="43"/>
      <c r="AG48" s="55" t="str">
        <f t="shared" si="19"/>
        <v>R</v>
      </c>
      <c r="AH48" s="23">
        <v>38</v>
      </c>
    </row>
    <row r="49" spans="1:34" ht="15" customHeight="1" thickBot="1" x14ac:dyDescent="0.25">
      <c r="A49" s="23">
        <v>39</v>
      </c>
      <c r="B49" s="75" t="s">
        <v>82</v>
      </c>
      <c r="C49" s="76">
        <v>4.87</v>
      </c>
      <c r="D49" s="40">
        <v>0.25</v>
      </c>
      <c r="E49" s="39">
        <v>3.5</v>
      </c>
      <c r="F49" s="39">
        <v>5</v>
      </c>
      <c r="G49" s="39">
        <v>10</v>
      </c>
      <c r="H49" s="39">
        <v>5</v>
      </c>
      <c r="I49" s="47">
        <f t="shared" si="20"/>
        <v>23.75</v>
      </c>
      <c r="J49" s="48">
        <f t="shared" si="21"/>
        <v>4.75</v>
      </c>
      <c r="K49" s="40"/>
      <c r="L49" s="39"/>
      <c r="M49" s="39"/>
      <c r="N49" s="39"/>
      <c r="O49" s="39"/>
      <c r="P49" s="49">
        <f t="shared" si="22"/>
        <v>0</v>
      </c>
      <c r="Q49" s="48">
        <f t="shared" si="23"/>
        <v>0</v>
      </c>
      <c r="R49" s="40"/>
      <c r="S49" s="39"/>
      <c r="T49" s="39"/>
      <c r="U49" s="39"/>
      <c r="V49" s="39"/>
      <c r="W49" s="49">
        <f t="shared" si="24"/>
        <v>0</v>
      </c>
      <c r="X49" s="50">
        <f t="shared" si="25"/>
        <v>0</v>
      </c>
      <c r="Y49" s="41"/>
      <c r="Z49" s="51">
        <f t="shared" si="13"/>
        <v>1.27</v>
      </c>
      <c r="AA49" s="52">
        <f t="shared" si="14"/>
        <v>3.07</v>
      </c>
      <c r="AB49" s="53" t="str">
        <f t="shared" si="15"/>
        <v>--</v>
      </c>
      <c r="AC49" s="54" t="str">
        <f t="shared" si="16"/>
        <v>--</v>
      </c>
      <c r="AD49" s="54" t="str">
        <f t="shared" si="17"/>
        <v/>
      </c>
      <c r="AE49" s="54" t="str">
        <f t="shared" si="18"/>
        <v/>
      </c>
      <c r="AF49" s="43"/>
      <c r="AG49" s="55" t="str">
        <f t="shared" si="19"/>
        <v>R</v>
      </c>
      <c r="AH49" s="23">
        <v>39</v>
      </c>
    </row>
    <row r="50" spans="1:34" ht="15" customHeight="1" thickBot="1" x14ac:dyDescent="0.25">
      <c r="A50" s="23">
        <v>40</v>
      </c>
      <c r="B50" s="75" t="s">
        <v>83</v>
      </c>
      <c r="C50" s="76">
        <v>6.22</v>
      </c>
      <c r="D50" s="40">
        <v>7</v>
      </c>
      <c r="E50" s="39">
        <v>10</v>
      </c>
      <c r="F50" s="39">
        <v>9</v>
      </c>
      <c r="G50" s="39">
        <v>10</v>
      </c>
      <c r="H50" s="39">
        <v>7</v>
      </c>
      <c r="I50" s="47">
        <f t="shared" si="20"/>
        <v>43</v>
      </c>
      <c r="J50" s="48">
        <f t="shared" si="21"/>
        <v>8.6</v>
      </c>
      <c r="K50" s="40"/>
      <c r="L50" s="39"/>
      <c r="M50" s="39"/>
      <c r="N50" s="39"/>
      <c r="O50" s="39"/>
      <c r="P50" s="49">
        <f t="shared" si="22"/>
        <v>0</v>
      </c>
      <c r="Q50" s="48">
        <f t="shared" si="23"/>
        <v>0</v>
      </c>
      <c r="R50" s="40"/>
      <c r="S50" s="39"/>
      <c r="T50" s="39"/>
      <c r="U50" s="39"/>
      <c r="V50" s="39"/>
      <c r="W50" s="49">
        <f t="shared" si="24"/>
        <v>0</v>
      </c>
      <c r="X50" s="50">
        <f t="shared" si="25"/>
        <v>0</v>
      </c>
      <c r="Y50" s="41"/>
      <c r="Z50" s="51">
        <f t="shared" si="13"/>
        <v>2.29</v>
      </c>
      <c r="AA50" s="52">
        <f t="shared" si="14"/>
        <v>4.26</v>
      </c>
      <c r="AB50" s="53" t="str">
        <f t="shared" si="15"/>
        <v>--</v>
      </c>
      <c r="AC50" s="54" t="str">
        <f t="shared" si="16"/>
        <v>--</v>
      </c>
      <c r="AD50" s="54" t="str">
        <f t="shared" si="17"/>
        <v/>
      </c>
      <c r="AE50" s="54" t="str">
        <f t="shared" si="18"/>
        <v/>
      </c>
      <c r="AF50" s="43"/>
      <c r="AG50" s="55" t="str">
        <f t="shared" si="19"/>
        <v>R</v>
      </c>
      <c r="AH50" s="23">
        <v>40</v>
      </c>
    </row>
    <row r="51" spans="1:34" ht="15" customHeight="1" thickBot="1" x14ac:dyDescent="0.25">
      <c r="A51" s="23">
        <v>41</v>
      </c>
      <c r="B51" s="75" t="s">
        <v>84</v>
      </c>
      <c r="C51" s="76">
        <v>6.82</v>
      </c>
      <c r="D51" s="40">
        <v>7</v>
      </c>
      <c r="E51" s="39">
        <v>5</v>
      </c>
      <c r="F51" s="39">
        <v>6</v>
      </c>
      <c r="G51" s="39">
        <v>10</v>
      </c>
      <c r="H51" s="39">
        <v>4</v>
      </c>
      <c r="I51" s="47">
        <f t="shared" si="20"/>
        <v>32</v>
      </c>
      <c r="J51" s="48">
        <f t="shared" si="21"/>
        <v>6.4</v>
      </c>
      <c r="K51" s="40"/>
      <c r="L51" s="39"/>
      <c r="M51" s="39"/>
      <c r="N51" s="39"/>
      <c r="O51" s="39"/>
      <c r="P51" s="49">
        <f t="shared" si="22"/>
        <v>0</v>
      </c>
      <c r="Q51" s="48">
        <f t="shared" si="23"/>
        <v>0</v>
      </c>
      <c r="R51" s="40"/>
      <c r="S51" s="39"/>
      <c r="T51" s="39"/>
      <c r="U51" s="39"/>
      <c r="V51" s="39"/>
      <c r="W51" s="49">
        <f t="shared" si="24"/>
        <v>0</v>
      </c>
      <c r="X51" s="50">
        <f t="shared" si="25"/>
        <v>0</v>
      </c>
      <c r="Y51" s="41"/>
      <c r="Z51" s="51">
        <f t="shared" si="13"/>
        <v>1.71</v>
      </c>
      <c r="AA51" s="52">
        <f t="shared" si="14"/>
        <v>4.2699999999999996</v>
      </c>
      <c r="AB51" s="53" t="str">
        <f t="shared" si="15"/>
        <v>--</v>
      </c>
      <c r="AC51" s="54" t="str">
        <f t="shared" si="16"/>
        <v>--</v>
      </c>
      <c r="AD51" s="54" t="str">
        <f t="shared" si="17"/>
        <v/>
      </c>
      <c r="AE51" s="54" t="str">
        <f t="shared" si="18"/>
        <v/>
      </c>
      <c r="AF51" s="43"/>
      <c r="AG51" s="55" t="str">
        <f t="shared" si="19"/>
        <v>R</v>
      </c>
      <c r="AH51" s="23">
        <v>41</v>
      </c>
    </row>
    <row r="52" spans="1:34" ht="15" customHeight="1" thickBot="1" x14ac:dyDescent="0.25">
      <c r="A52" s="23">
        <v>42</v>
      </c>
      <c r="B52" s="75" t="s">
        <v>85</v>
      </c>
      <c r="C52" s="76">
        <v>7.05</v>
      </c>
      <c r="D52" s="40">
        <v>8</v>
      </c>
      <c r="E52" s="39">
        <v>10</v>
      </c>
      <c r="F52" s="39">
        <v>9</v>
      </c>
      <c r="G52" s="39">
        <v>10</v>
      </c>
      <c r="H52" s="39">
        <v>10</v>
      </c>
      <c r="I52" s="47">
        <f t="shared" si="20"/>
        <v>47</v>
      </c>
      <c r="J52" s="48">
        <f t="shared" si="21"/>
        <v>9.4</v>
      </c>
      <c r="K52" s="40"/>
      <c r="L52" s="39"/>
      <c r="M52" s="39"/>
      <c r="N52" s="39"/>
      <c r="O52" s="39"/>
      <c r="P52" s="49">
        <f t="shared" si="22"/>
        <v>0</v>
      </c>
      <c r="Q52" s="48">
        <f t="shared" si="23"/>
        <v>0</v>
      </c>
      <c r="R52" s="40"/>
      <c r="S52" s="39"/>
      <c r="T52" s="39"/>
      <c r="U52" s="39"/>
      <c r="V52" s="39"/>
      <c r="W52" s="49">
        <f t="shared" si="24"/>
        <v>0</v>
      </c>
      <c r="X52" s="50">
        <f t="shared" si="25"/>
        <v>0</v>
      </c>
      <c r="Y52" s="41"/>
      <c r="Z52" s="51">
        <f t="shared" si="13"/>
        <v>2.5099999999999998</v>
      </c>
      <c r="AA52" s="52">
        <f t="shared" si="14"/>
        <v>4.78</v>
      </c>
      <c r="AB52" s="53" t="str">
        <f t="shared" si="15"/>
        <v>--</v>
      </c>
      <c r="AC52" s="54" t="str">
        <f t="shared" si="16"/>
        <v>--</v>
      </c>
      <c r="AD52" s="54" t="str">
        <f t="shared" si="17"/>
        <v/>
      </c>
      <c r="AE52" s="54" t="str">
        <f t="shared" si="18"/>
        <v/>
      </c>
      <c r="AF52" s="43"/>
      <c r="AG52" s="55" t="str">
        <f t="shared" si="19"/>
        <v>R</v>
      </c>
      <c r="AH52" s="23">
        <v>42</v>
      </c>
    </row>
    <row r="53" spans="1:34" ht="15" customHeight="1" thickBot="1" x14ac:dyDescent="0.25">
      <c r="A53" s="23">
        <v>43</v>
      </c>
      <c r="B53" s="75" t="s">
        <v>86</v>
      </c>
      <c r="C53" s="76">
        <v>4.91</v>
      </c>
      <c r="D53" s="40">
        <v>7</v>
      </c>
      <c r="E53" s="39">
        <v>3</v>
      </c>
      <c r="F53" s="39">
        <v>6</v>
      </c>
      <c r="G53" s="39">
        <v>10</v>
      </c>
      <c r="H53" s="39">
        <v>4</v>
      </c>
      <c r="I53" s="47">
        <f t="shared" si="20"/>
        <v>30</v>
      </c>
      <c r="J53" s="48">
        <f t="shared" si="21"/>
        <v>6</v>
      </c>
      <c r="K53" s="40"/>
      <c r="L53" s="39"/>
      <c r="M53" s="39"/>
      <c r="N53" s="39"/>
      <c r="O53" s="39"/>
      <c r="P53" s="49">
        <f t="shared" si="22"/>
        <v>0</v>
      </c>
      <c r="Q53" s="48">
        <f t="shared" si="23"/>
        <v>0</v>
      </c>
      <c r="R53" s="40"/>
      <c r="S53" s="39"/>
      <c r="T53" s="39"/>
      <c r="U53" s="39"/>
      <c r="V53" s="39"/>
      <c r="W53" s="49">
        <f t="shared" si="24"/>
        <v>0</v>
      </c>
      <c r="X53" s="50">
        <f t="shared" si="25"/>
        <v>0</v>
      </c>
      <c r="Y53" s="41"/>
      <c r="Z53" s="51">
        <f t="shared" si="13"/>
        <v>1.6</v>
      </c>
      <c r="AA53" s="52">
        <f t="shared" si="14"/>
        <v>3.26</v>
      </c>
      <c r="AB53" s="53" t="str">
        <f t="shared" si="15"/>
        <v>--</v>
      </c>
      <c r="AC53" s="54" t="str">
        <f t="shared" si="16"/>
        <v>--</v>
      </c>
      <c r="AD53" s="54" t="str">
        <f t="shared" si="17"/>
        <v/>
      </c>
      <c r="AE53" s="54" t="str">
        <f t="shared" si="18"/>
        <v/>
      </c>
      <c r="AF53" s="43"/>
      <c r="AG53" s="55" t="str">
        <f t="shared" si="19"/>
        <v>R</v>
      </c>
      <c r="AH53" s="23">
        <v>43</v>
      </c>
    </row>
    <row r="54" spans="1:34" ht="15" customHeight="1" thickBot="1" x14ac:dyDescent="0.25">
      <c r="A54" s="23">
        <v>44</v>
      </c>
      <c r="B54" s="75" t="s">
        <v>87</v>
      </c>
      <c r="C54" s="76">
        <v>7.52</v>
      </c>
      <c r="D54" s="40">
        <v>8</v>
      </c>
      <c r="E54" s="39">
        <v>6</v>
      </c>
      <c r="F54" s="39">
        <v>8.5</v>
      </c>
      <c r="G54" s="39">
        <v>10</v>
      </c>
      <c r="H54" s="39">
        <v>4</v>
      </c>
      <c r="I54" s="47">
        <f t="shared" si="20"/>
        <v>36.5</v>
      </c>
      <c r="J54" s="48">
        <f t="shared" si="21"/>
        <v>7.3</v>
      </c>
      <c r="K54" s="40"/>
      <c r="L54" s="39"/>
      <c r="M54" s="39"/>
      <c r="N54" s="39"/>
      <c r="O54" s="39"/>
      <c r="P54" s="49">
        <f t="shared" si="22"/>
        <v>0</v>
      </c>
      <c r="Q54" s="48">
        <f t="shared" si="23"/>
        <v>0</v>
      </c>
      <c r="R54" s="40"/>
      <c r="S54" s="39"/>
      <c r="T54" s="39"/>
      <c r="U54" s="39"/>
      <c r="V54" s="39"/>
      <c r="W54" s="49">
        <f t="shared" si="24"/>
        <v>0</v>
      </c>
      <c r="X54" s="50">
        <f t="shared" si="25"/>
        <v>0</v>
      </c>
      <c r="Y54" s="41"/>
      <c r="Z54" s="51">
        <f t="shared" si="13"/>
        <v>1.95</v>
      </c>
      <c r="AA54" s="52">
        <f t="shared" si="14"/>
        <v>4.74</v>
      </c>
      <c r="AB54" s="53" t="str">
        <f t="shared" si="15"/>
        <v>--</v>
      </c>
      <c r="AC54" s="54" t="str">
        <f t="shared" si="16"/>
        <v>--</v>
      </c>
      <c r="AD54" s="54" t="str">
        <f t="shared" si="17"/>
        <v/>
      </c>
      <c r="AE54" s="54" t="str">
        <f t="shared" si="18"/>
        <v/>
      </c>
      <c r="AF54" s="43"/>
      <c r="AG54" s="55" t="str">
        <f t="shared" si="19"/>
        <v>R</v>
      </c>
      <c r="AH54" s="23">
        <v>44</v>
      </c>
    </row>
    <row r="55" spans="1:34" ht="15" customHeight="1" thickBot="1" x14ac:dyDescent="0.25">
      <c r="A55" s="23">
        <v>45</v>
      </c>
      <c r="B55" s="75" t="s">
        <v>88</v>
      </c>
      <c r="C55" s="77">
        <v>7.28</v>
      </c>
      <c r="D55" s="40">
        <v>0.25</v>
      </c>
      <c r="E55" s="39">
        <v>8</v>
      </c>
      <c r="F55" s="39">
        <v>7</v>
      </c>
      <c r="G55" s="39">
        <v>10</v>
      </c>
      <c r="H55" s="39">
        <v>7</v>
      </c>
      <c r="I55" s="47">
        <f t="shared" si="20"/>
        <v>32.25</v>
      </c>
      <c r="J55" s="48">
        <f t="shared" si="21"/>
        <v>6.45</v>
      </c>
      <c r="K55" s="40"/>
      <c r="L55" s="39"/>
      <c r="M55" s="39"/>
      <c r="N55" s="39"/>
      <c r="O55" s="39"/>
      <c r="P55" s="49">
        <f t="shared" si="22"/>
        <v>0</v>
      </c>
      <c r="Q55" s="48">
        <f t="shared" si="23"/>
        <v>0</v>
      </c>
      <c r="R55" s="40"/>
      <c r="S55" s="39"/>
      <c r="T55" s="39"/>
      <c r="U55" s="39"/>
      <c r="V55" s="39"/>
      <c r="W55" s="49">
        <f t="shared" si="24"/>
        <v>0</v>
      </c>
      <c r="X55" s="50">
        <f t="shared" si="25"/>
        <v>0</v>
      </c>
      <c r="Y55" s="41"/>
      <c r="Z55" s="51">
        <f t="shared" si="13"/>
        <v>1.72</v>
      </c>
      <c r="AA55" s="52">
        <f t="shared" si="14"/>
        <v>4.5</v>
      </c>
      <c r="AB55" s="53" t="str">
        <f t="shared" si="15"/>
        <v>--</v>
      </c>
      <c r="AC55" s="54" t="str">
        <f t="shared" si="16"/>
        <v>--</v>
      </c>
      <c r="AD55" s="54" t="str">
        <f t="shared" si="17"/>
        <v/>
      </c>
      <c r="AE55" s="54" t="str">
        <f t="shared" si="18"/>
        <v/>
      </c>
      <c r="AF55" s="43"/>
      <c r="AG55" s="55" t="str">
        <f t="shared" si="19"/>
        <v>R</v>
      </c>
      <c r="AH55" s="23">
        <v>45</v>
      </c>
    </row>
    <row r="56" spans="1:34" ht="15" customHeight="1" x14ac:dyDescent="0.2">
      <c r="A56" s="56"/>
      <c r="B56" s="57"/>
      <c r="C56" s="58"/>
      <c r="D56" s="66"/>
      <c r="E56" s="67"/>
      <c r="F56" s="67"/>
      <c r="G56" s="67"/>
      <c r="H56" s="67"/>
      <c r="I56" s="59"/>
      <c r="J56" s="60"/>
      <c r="K56" s="67"/>
      <c r="L56" s="67"/>
      <c r="M56" s="67"/>
      <c r="N56" s="67"/>
      <c r="O56" s="67"/>
      <c r="P56" s="47"/>
      <c r="Q56" s="61"/>
      <c r="R56" s="68"/>
      <c r="S56" s="68"/>
      <c r="T56" s="68"/>
      <c r="U56" s="68"/>
      <c r="V56" s="69"/>
      <c r="W56" s="59"/>
      <c r="X56" s="60"/>
      <c r="Y56" s="62"/>
      <c r="Z56" s="63"/>
      <c r="AA56" s="60"/>
      <c r="AB56" s="64"/>
      <c r="AC56" s="64"/>
      <c r="AD56" s="64"/>
      <c r="AE56" s="64"/>
      <c r="AF56" s="34"/>
      <c r="AG56" s="65"/>
      <c r="AH56" s="56"/>
    </row>
    <row r="57" spans="1:34" ht="16.5" customHeight="1" x14ac:dyDescent="0.2">
      <c r="B57" s="19"/>
      <c r="C57" s="19"/>
      <c r="D57" s="90" t="s">
        <v>16</v>
      </c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70" t="s">
        <v>21</v>
      </c>
      <c r="Q57" s="36"/>
      <c r="R57" s="26"/>
      <c r="S57" s="26"/>
      <c r="T57" s="27"/>
      <c r="U57" s="26"/>
      <c r="V57" s="28"/>
    </row>
    <row r="58" spans="1:34" ht="16.5" customHeight="1" x14ac:dyDescent="0.2">
      <c r="B58" s="19"/>
      <c r="C58" s="19"/>
      <c r="D58" s="25" t="s">
        <v>26</v>
      </c>
      <c r="E58" s="29"/>
      <c r="F58" s="29"/>
      <c r="G58" s="29"/>
      <c r="H58" s="72"/>
      <c r="I58" s="72"/>
      <c r="J58" s="27"/>
      <c r="K58" s="29"/>
      <c r="L58" s="29"/>
      <c r="M58" s="29"/>
      <c r="N58" s="72"/>
      <c r="O58" s="29"/>
      <c r="P58" s="91">
        <v>10</v>
      </c>
      <c r="Q58" s="92"/>
      <c r="R58" s="92"/>
      <c r="S58" s="93"/>
      <c r="T58" s="82"/>
      <c r="U58" s="83"/>
      <c r="V58" s="84"/>
    </row>
    <row r="59" spans="1:34" ht="16.5" customHeight="1" x14ac:dyDescent="0.2">
      <c r="B59" s="19"/>
      <c r="C59" s="19"/>
      <c r="D59" s="30" t="s">
        <v>17</v>
      </c>
      <c r="E59" s="19"/>
      <c r="F59" s="19"/>
      <c r="G59" s="19"/>
      <c r="H59" s="31"/>
      <c r="I59" s="31"/>
      <c r="J59" s="35"/>
      <c r="K59" s="19"/>
      <c r="L59" s="19"/>
      <c r="M59" s="19"/>
      <c r="N59" s="31"/>
      <c r="O59" s="19"/>
      <c r="P59" s="91">
        <v>9</v>
      </c>
      <c r="Q59" s="92"/>
      <c r="R59" s="92"/>
      <c r="S59" s="93"/>
      <c r="T59" s="82"/>
      <c r="U59" s="83"/>
      <c r="V59" s="84"/>
    </row>
    <row r="60" spans="1:34" ht="16.5" customHeight="1" x14ac:dyDescent="0.2">
      <c r="B60" s="19"/>
      <c r="C60" s="19"/>
      <c r="D60" s="25" t="s">
        <v>18</v>
      </c>
      <c r="E60" s="29"/>
      <c r="F60" s="29"/>
      <c r="G60" s="29"/>
      <c r="H60" s="72"/>
      <c r="I60" s="72"/>
      <c r="J60" s="27"/>
      <c r="K60" s="29"/>
      <c r="L60" s="29"/>
      <c r="M60" s="29"/>
      <c r="N60" s="72"/>
      <c r="O60" s="29"/>
      <c r="P60" s="79" t="s">
        <v>23</v>
      </c>
      <c r="Q60" s="80"/>
      <c r="R60" s="80"/>
      <c r="S60" s="81"/>
      <c r="T60" s="82"/>
      <c r="U60" s="83"/>
      <c r="V60" s="84"/>
    </row>
    <row r="61" spans="1:34" ht="16.5" customHeight="1" x14ac:dyDescent="0.2">
      <c r="B61" s="19"/>
      <c r="C61" s="19"/>
      <c r="D61" s="25" t="s">
        <v>19</v>
      </c>
      <c r="E61" s="29"/>
      <c r="F61" s="29"/>
      <c r="G61" s="29"/>
      <c r="H61" s="72"/>
      <c r="I61" s="72"/>
      <c r="J61" s="27"/>
      <c r="K61" s="29"/>
      <c r="L61" s="29"/>
      <c r="M61" s="29"/>
      <c r="N61" s="72"/>
      <c r="O61" s="29"/>
      <c r="P61" s="79" t="s">
        <v>24</v>
      </c>
      <c r="Q61" s="80"/>
      <c r="R61" s="80"/>
      <c r="S61" s="81"/>
      <c r="T61" s="82"/>
      <c r="U61" s="83"/>
      <c r="V61" s="84"/>
    </row>
    <row r="62" spans="1:34" ht="16.5" customHeight="1" x14ac:dyDescent="0.2">
      <c r="B62" s="19"/>
      <c r="C62" s="19"/>
      <c r="D62" s="30" t="s">
        <v>20</v>
      </c>
      <c r="E62" s="19"/>
      <c r="F62" s="19"/>
      <c r="G62" s="19"/>
      <c r="H62" s="31"/>
      <c r="I62" s="31"/>
      <c r="J62" s="35"/>
      <c r="K62" s="19"/>
      <c r="L62" s="19"/>
      <c r="M62" s="19"/>
      <c r="N62" s="31"/>
      <c r="O62" s="19"/>
      <c r="P62" s="94" t="s">
        <v>25</v>
      </c>
      <c r="Q62" s="95"/>
      <c r="R62" s="95"/>
      <c r="S62" s="96"/>
      <c r="T62" s="82"/>
      <c r="U62" s="83"/>
      <c r="V62" s="84"/>
      <c r="X62" s="24" t="s">
        <v>40</v>
      </c>
      <c r="AD62" s="24" t="s">
        <v>5</v>
      </c>
    </row>
    <row r="63" spans="1:34" ht="16.5" customHeight="1" x14ac:dyDescent="0.2">
      <c r="B63" s="19"/>
      <c r="C63" s="19"/>
      <c r="D63" s="32" t="s">
        <v>22</v>
      </c>
      <c r="E63" s="29"/>
      <c r="F63" s="29"/>
      <c r="G63" s="29"/>
      <c r="H63" s="29"/>
      <c r="I63" s="72"/>
      <c r="J63" s="72"/>
      <c r="K63" s="29"/>
      <c r="L63" s="29"/>
      <c r="M63" s="29"/>
      <c r="N63" s="29"/>
      <c r="O63" s="29"/>
      <c r="P63" s="72"/>
      <c r="Q63" s="72"/>
      <c r="R63" s="29"/>
      <c r="S63" s="14"/>
      <c r="T63" s="97"/>
      <c r="U63" s="98"/>
      <c r="V63" s="99"/>
    </row>
    <row r="64" spans="1:34" x14ac:dyDescent="0.2">
      <c r="B64" s="19"/>
      <c r="C64" s="19"/>
      <c r="D64" s="19"/>
      <c r="E64" s="19"/>
      <c r="F64" s="19"/>
      <c r="G64" s="19"/>
      <c r="H64" s="19"/>
      <c r="I64" s="31"/>
    </row>
    <row r="65" spans="2:20" x14ac:dyDescent="0.2">
      <c r="B65" s="19"/>
      <c r="C65" s="19"/>
      <c r="D65" s="24"/>
      <c r="E65" s="24"/>
      <c r="F65" s="24"/>
      <c r="G65" s="24"/>
      <c r="H65" s="24"/>
      <c r="I65" s="37"/>
      <c r="J65" s="38"/>
      <c r="K65" s="33"/>
      <c r="L65" s="33"/>
      <c r="M65" s="33"/>
      <c r="N65" s="33"/>
      <c r="O65" s="33"/>
      <c r="P65" s="38"/>
      <c r="Q65" s="38"/>
      <c r="R65" s="33"/>
      <c r="S65" s="33"/>
      <c r="T65" s="33"/>
    </row>
    <row r="66" spans="2:20" x14ac:dyDescent="0.2">
      <c r="B66" s="19"/>
      <c r="C66" s="19"/>
      <c r="E66" s="24"/>
      <c r="F66" s="24"/>
      <c r="G66" s="24"/>
      <c r="H66" s="24"/>
      <c r="I66" s="37"/>
      <c r="J66" s="37"/>
      <c r="K66" s="33"/>
      <c r="L66" s="33"/>
      <c r="M66" s="33"/>
      <c r="N66" s="33"/>
      <c r="O66" s="33"/>
      <c r="P66" s="38"/>
      <c r="Q66" s="37"/>
      <c r="R66" s="33"/>
      <c r="S66" s="33"/>
      <c r="T66" s="33"/>
    </row>
    <row r="67" spans="2:20" x14ac:dyDescent="0.2">
      <c r="D67" s="33"/>
      <c r="E67" s="33"/>
      <c r="F67" s="33"/>
      <c r="G67" s="33"/>
      <c r="H67" s="33"/>
      <c r="I67" s="38"/>
      <c r="J67" s="38"/>
      <c r="K67" s="33"/>
      <c r="L67" s="33"/>
      <c r="M67" s="33"/>
      <c r="N67" s="33"/>
      <c r="O67" s="33"/>
      <c r="P67" s="38"/>
      <c r="Q67" s="38"/>
      <c r="R67" s="33"/>
      <c r="S67" s="33"/>
      <c r="T67" s="33"/>
    </row>
    <row r="68" spans="2:20" x14ac:dyDescent="0.2">
      <c r="E68" s="24"/>
      <c r="F68" s="24"/>
      <c r="G68" s="24"/>
      <c r="H68" s="24"/>
      <c r="I68" s="37"/>
      <c r="J68" s="37"/>
      <c r="K68" s="33"/>
      <c r="L68" s="33"/>
      <c r="N68" s="33"/>
      <c r="O68" s="33"/>
      <c r="P68" s="38"/>
      <c r="Q68" s="37"/>
      <c r="R68" s="33"/>
      <c r="S68" s="33"/>
      <c r="T68" s="33"/>
    </row>
  </sheetData>
  <sheetProtection password="CAAC" sheet="1" objects="1" scenarios="1"/>
  <dataConsolidate/>
  <mergeCells count="19">
    <mergeCell ref="P61:S61"/>
    <mergeCell ref="T61:V61"/>
    <mergeCell ref="P62:S62"/>
    <mergeCell ref="T62:V62"/>
    <mergeCell ref="T63:V63"/>
    <mergeCell ref="P60:S60"/>
    <mergeCell ref="T60:V60"/>
    <mergeCell ref="A1:AH1"/>
    <mergeCell ref="A2:AH2"/>
    <mergeCell ref="A3:AH3"/>
    <mergeCell ref="A4:AH4"/>
    <mergeCell ref="A5:AH5"/>
    <mergeCell ref="O7:Y7"/>
    <mergeCell ref="AC7:AH7"/>
    <mergeCell ref="D57:O57"/>
    <mergeCell ref="P58:S58"/>
    <mergeCell ref="T58:V58"/>
    <mergeCell ref="P59:S59"/>
    <mergeCell ref="T59:V59"/>
  </mergeCells>
  <dataValidations count="1">
    <dataValidation type="decimal" allowBlank="1" showInputMessage="1" showErrorMessage="1" sqref="Y36:Y56 K9:O33 Y9:Y33 D36:H56 K36:O56 R9:V33 R36:V56 C36:C55 C9:H33">
      <formula1>0</formula1>
      <formula2>10</formula2>
    </dataValidation>
  </dataValidations>
  <pageMargins left="0.23622047244094491" right="0.19685039370078741" top="0.27559055118110237" bottom="0.27559055118110237" header="0.27559055118110237" footer="0.27559055118110237"/>
  <pageSetup paperSize="9" orientation="landscape" horizontalDpi="4294967294" verticalDpi="14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9 A</vt:lpstr>
      <vt:lpstr>Hoja7</vt:lpstr>
    </vt:vector>
  </TitlesOfParts>
  <Company>Colegio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Me</dc:creator>
  <cp:lastModifiedBy>PC</cp:lastModifiedBy>
  <cp:lastPrinted>2014-03-05T12:43:40Z</cp:lastPrinted>
  <dcterms:created xsi:type="dcterms:W3CDTF">2002-04-02T01:38:03Z</dcterms:created>
  <dcterms:modified xsi:type="dcterms:W3CDTF">2014-05-17T11:44:37Z</dcterms:modified>
</cp:coreProperties>
</file>